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BSADMIN\Desktop\MIT Class\"/>
    </mc:Choice>
  </mc:AlternateContent>
  <xr:revisionPtr revIDLastSave="0" documentId="13_ncr:1_{435422EC-771D-4477-8A6E-7F709A779129}" xr6:coauthVersionLast="47" xr6:coauthVersionMax="47" xr10:uidLastSave="{00000000-0000-0000-0000-000000000000}"/>
  <bookViews>
    <workbookView xWindow="-108" yWindow="-108" windowWidth="23256" windowHeight="12456" xr2:uid="{DC2C1B34-4A94-47A6-8A58-6EA9D37182F6}"/>
  </bookViews>
  <sheets>
    <sheet name="Sheet1" sheetId="1" r:id="rId1"/>
    <sheet name="Sheet2" sheetId="2" r:id="rId2"/>
    <sheet name="Sheet3" sheetId="3" r:id="rId3"/>
    <sheet name="Sheet4" sheetId="4" r:id="rId4"/>
    <sheet name="Sheet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6" l="1"/>
  <c r="L72" i="6"/>
  <c r="K72" i="6"/>
  <c r="J72" i="6"/>
  <c r="I72" i="6"/>
  <c r="N72" i="6" s="1"/>
  <c r="H72" i="6"/>
  <c r="F72" i="6"/>
  <c r="M71" i="6"/>
  <c r="L71" i="6"/>
  <c r="K71" i="6"/>
  <c r="J71" i="6"/>
  <c r="I71" i="6"/>
  <c r="N71" i="6" s="1"/>
  <c r="H71" i="6"/>
  <c r="F71" i="6"/>
  <c r="M70" i="6"/>
  <c r="L70" i="6"/>
  <c r="K70" i="6"/>
  <c r="J70" i="6"/>
  <c r="I70" i="6"/>
  <c r="N70" i="6" s="1"/>
  <c r="H70" i="6"/>
  <c r="F70" i="6"/>
  <c r="M69" i="6"/>
  <c r="L69" i="6"/>
  <c r="K69" i="6"/>
  <c r="J69" i="6"/>
  <c r="I69" i="6"/>
  <c r="N69" i="6" s="1"/>
  <c r="H69" i="6"/>
  <c r="F69" i="6"/>
  <c r="M68" i="6"/>
  <c r="L68" i="6"/>
  <c r="K68" i="6"/>
  <c r="J68" i="6"/>
  <c r="I68" i="6"/>
  <c r="N68" i="6" s="1"/>
  <c r="H68" i="6"/>
  <c r="F68" i="6"/>
  <c r="M67" i="6"/>
  <c r="L67" i="6"/>
  <c r="K67" i="6"/>
  <c r="J67" i="6"/>
  <c r="I67" i="6"/>
  <c r="N67" i="6" s="1"/>
  <c r="H67" i="6"/>
  <c r="F67" i="6"/>
  <c r="M66" i="6"/>
  <c r="L66" i="6"/>
  <c r="K66" i="6"/>
  <c r="J66" i="6"/>
  <c r="I66" i="6"/>
  <c r="N66" i="6" s="1"/>
  <c r="H66" i="6"/>
  <c r="F66" i="6"/>
  <c r="M65" i="6"/>
  <c r="L65" i="6"/>
  <c r="K65" i="6"/>
  <c r="J65" i="6"/>
  <c r="I65" i="6"/>
  <c r="N65" i="6" s="1"/>
  <c r="H65" i="6"/>
  <c r="F65" i="6"/>
  <c r="M64" i="6"/>
  <c r="L64" i="6"/>
  <c r="K64" i="6"/>
  <c r="J64" i="6"/>
  <c r="I64" i="6"/>
  <c r="N64" i="6" s="1"/>
  <c r="H64" i="6"/>
  <c r="F64" i="6"/>
  <c r="M63" i="6"/>
  <c r="L63" i="6"/>
  <c r="K63" i="6"/>
  <c r="J63" i="6"/>
  <c r="I63" i="6"/>
  <c r="N63" i="6" s="1"/>
  <c r="H63" i="6"/>
  <c r="F63" i="6"/>
  <c r="M62" i="6"/>
  <c r="L62" i="6"/>
  <c r="K62" i="6"/>
  <c r="J62" i="6"/>
  <c r="I62" i="6"/>
  <c r="N62" i="6" s="1"/>
  <c r="H62" i="6"/>
  <c r="F62" i="6"/>
  <c r="M61" i="6"/>
  <c r="L61" i="6"/>
  <c r="K61" i="6"/>
  <c r="J61" i="6"/>
  <c r="I61" i="6"/>
  <c r="N61" i="6" s="1"/>
  <c r="H61" i="6"/>
  <c r="F61" i="6"/>
  <c r="M60" i="6"/>
  <c r="L60" i="6"/>
  <c r="K60" i="6"/>
  <c r="J60" i="6"/>
  <c r="I60" i="6"/>
  <c r="N60" i="6" s="1"/>
  <c r="H60" i="6"/>
  <c r="F60" i="6"/>
  <c r="M59" i="6"/>
  <c r="L59" i="6"/>
  <c r="K59" i="6"/>
  <c r="J59" i="6"/>
  <c r="I59" i="6"/>
  <c r="N59" i="6" s="1"/>
  <c r="H59" i="6"/>
  <c r="F59" i="6"/>
  <c r="M58" i="6"/>
  <c r="L58" i="6"/>
  <c r="K58" i="6"/>
  <c r="J58" i="6"/>
  <c r="I58" i="6"/>
  <c r="N58" i="6" s="1"/>
  <c r="H58" i="6"/>
  <c r="F58" i="6"/>
  <c r="M57" i="6"/>
  <c r="L57" i="6"/>
  <c r="K57" i="6"/>
  <c r="J57" i="6"/>
  <c r="I57" i="6"/>
  <c r="N57" i="6" s="1"/>
  <c r="H57" i="6"/>
  <c r="F57" i="6"/>
  <c r="M56" i="6"/>
  <c r="L56" i="6"/>
  <c r="K56" i="6"/>
  <c r="J56" i="6"/>
  <c r="I56" i="6"/>
  <c r="N56" i="6" s="1"/>
  <c r="H56" i="6"/>
  <c r="F56" i="6"/>
  <c r="M55" i="6"/>
  <c r="L55" i="6"/>
  <c r="K55" i="6"/>
  <c r="J55" i="6"/>
  <c r="I55" i="6"/>
  <c r="N55" i="6" s="1"/>
  <c r="H55" i="6"/>
  <c r="F55" i="6"/>
  <c r="M54" i="6"/>
  <c r="L54" i="6"/>
  <c r="K54" i="6"/>
  <c r="J54" i="6"/>
  <c r="I54" i="6"/>
  <c r="N54" i="6" s="1"/>
  <c r="H54" i="6"/>
  <c r="F54" i="6"/>
  <c r="M53" i="6"/>
  <c r="L53" i="6"/>
  <c r="K53" i="6"/>
  <c r="J53" i="6"/>
  <c r="I53" i="6"/>
  <c r="N53" i="6" s="1"/>
  <c r="H53" i="6"/>
  <c r="F53" i="6"/>
  <c r="M52" i="6"/>
  <c r="L52" i="6"/>
  <c r="K52" i="6"/>
  <c r="J52" i="6"/>
  <c r="I52" i="6"/>
  <c r="N52" i="6" s="1"/>
  <c r="H52" i="6"/>
  <c r="F52" i="6"/>
  <c r="M51" i="6"/>
  <c r="L51" i="6"/>
  <c r="K51" i="6"/>
  <c r="J51" i="6"/>
  <c r="I51" i="6"/>
  <c r="N51" i="6" s="1"/>
  <c r="H51" i="6"/>
  <c r="F51" i="6"/>
  <c r="M50" i="6"/>
  <c r="L50" i="6"/>
  <c r="K50" i="6"/>
  <c r="J50" i="6"/>
  <c r="I50" i="6"/>
  <c r="N50" i="6" s="1"/>
  <c r="H50" i="6"/>
  <c r="F50" i="6"/>
  <c r="M49" i="6"/>
  <c r="L49" i="6"/>
  <c r="K49" i="6"/>
  <c r="J49" i="6"/>
  <c r="I49" i="6"/>
  <c r="N49" i="6" s="1"/>
  <c r="H49" i="6"/>
  <c r="F49" i="6"/>
  <c r="M48" i="6"/>
  <c r="L48" i="6"/>
  <c r="K48" i="6"/>
  <c r="J48" i="6"/>
  <c r="I48" i="6"/>
  <c r="N48" i="6" s="1"/>
  <c r="H48" i="6"/>
  <c r="F48" i="6"/>
  <c r="M47" i="6"/>
  <c r="L47" i="6"/>
  <c r="K47" i="6"/>
  <c r="J47" i="6"/>
  <c r="I47" i="6"/>
  <c r="N47" i="6" s="1"/>
  <c r="H47" i="6"/>
  <c r="F47" i="6"/>
  <c r="M46" i="6"/>
  <c r="L46" i="6"/>
  <c r="K46" i="6"/>
  <c r="J46" i="6"/>
  <c r="I46" i="6"/>
  <c r="N46" i="6" s="1"/>
  <c r="H46" i="6"/>
  <c r="F46" i="6"/>
  <c r="M45" i="6"/>
  <c r="L45" i="6"/>
  <c r="K45" i="6"/>
  <c r="J45" i="6"/>
  <c r="I45" i="6"/>
  <c r="N45" i="6" s="1"/>
  <c r="H45" i="6"/>
  <c r="F45" i="6"/>
  <c r="M44" i="6"/>
  <c r="L44" i="6"/>
  <c r="K44" i="6"/>
  <c r="J44" i="6"/>
  <c r="I44" i="6"/>
  <c r="N44" i="6" s="1"/>
  <c r="H44" i="6"/>
  <c r="F44" i="6"/>
  <c r="M43" i="6"/>
  <c r="L43" i="6"/>
  <c r="K43" i="6"/>
  <c r="J43" i="6"/>
  <c r="I43" i="6"/>
  <c r="N43" i="6" s="1"/>
  <c r="H43" i="6"/>
  <c r="F43" i="6"/>
  <c r="M42" i="6"/>
  <c r="L42" i="6"/>
  <c r="K42" i="6"/>
  <c r="J42" i="6"/>
  <c r="I42" i="6"/>
  <c r="N42" i="6" s="1"/>
  <c r="H42" i="6"/>
  <c r="F42" i="6"/>
  <c r="M41" i="6"/>
  <c r="L41" i="6"/>
  <c r="K41" i="6"/>
  <c r="J41" i="6"/>
  <c r="I41" i="6"/>
  <c r="N41" i="6" s="1"/>
  <c r="H41" i="6"/>
  <c r="F41" i="6"/>
  <c r="M40" i="6"/>
  <c r="L40" i="6"/>
  <c r="K40" i="6"/>
  <c r="J40" i="6"/>
  <c r="I40" i="6"/>
  <c r="N40" i="6" s="1"/>
  <c r="H40" i="6"/>
  <c r="F40" i="6"/>
  <c r="M39" i="6"/>
  <c r="L39" i="6"/>
  <c r="K39" i="6"/>
  <c r="J39" i="6"/>
  <c r="I39" i="6"/>
  <c r="N39" i="6" s="1"/>
  <c r="H39" i="6"/>
  <c r="F39" i="6"/>
  <c r="M38" i="6"/>
  <c r="L38" i="6"/>
  <c r="K38" i="6"/>
  <c r="J38" i="6"/>
  <c r="I38" i="6"/>
  <c r="N38" i="6" s="1"/>
  <c r="H38" i="6"/>
  <c r="F38" i="6"/>
  <c r="M37" i="6"/>
  <c r="L37" i="6"/>
  <c r="K37" i="6"/>
  <c r="J37" i="6"/>
  <c r="I37" i="6"/>
  <c r="N37" i="6" s="1"/>
  <c r="H37" i="6"/>
  <c r="F37" i="6"/>
  <c r="M36" i="6"/>
  <c r="L36" i="6"/>
  <c r="K36" i="6"/>
  <c r="J36" i="6"/>
  <c r="I36" i="6"/>
  <c r="N36" i="6" s="1"/>
  <c r="H36" i="6"/>
  <c r="F36" i="6"/>
  <c r="M35" i="6"/>
  <c r="L35" i="6"/>
  <c r="K35" i="6"/>
  <c r="J35" i="6"/>
  <c r="I35" i="6"/>
  <c r="N35" i="6" s="1"/>
  <c r="H35" i="6"/>
  <c r="F35" i="6"/>
  <c r="M34" i="6"/>
  <c r="L34" i="6"/>
  <c r="K34" i="6"/>
  <c r="J34" i="6"/>
  <c r="I34" i="6"/>
  <c r="N34" i="6" s="1"/>
  <c r="H34" i="6"/>
  <c r="F34" i="6"/>
  <c r="M33" i="6"/>
  <c r="L33" i="6"/>
  <c r="K33" i="6"/>
  <c r="J33" i="6"/>
  <c r="I33" i="6"/>
  <c r="N33" i="6" s="1"/>
  <c r="H33" i="6"/>
  <c r="F33" i="6"/>
  <c r="M32" i="6"/>
  <c r="L32" i="6"/>
  <c r="K32" i="6"/>
  <c r="J32" i="6"/>
  <c r="I32" i="6"/>
  <c r="N32" i="6" s="1"/>
  <c r="H32" i="6"/>
  <c r="F32" i="6"/>
  <c r="M31" i="6"/>
  <c r="L31" i="6"/>
  <c r="K31" i="6"/>
  <c r="J31" i="6"/>
  <c r="I31" i="6"/>
  <c r="N31" i="6" s="1"/>
  <c r="H31" i="6"/>
  <c r="F31" i="6"/>
  <c r="M30" i="6"/>
  <c r="L30" i="6"/>
  <c r="K30" i="6"/>
  <c r="J30" i="6"/>
  <c r="I30" i="6"/>
  <c r="N30" i="6" s="1"/>
  <c r="H30" i="6"/>
  <c r="F30" i="6"/>
  <c r="M29" i="6"/>
  <c r="L29" i="6"/>
  <c r="K29" i="6"/>
  <c r="J29" i="6"/>
  <c r="I29" i="6"/>
  <c r="N29" i="6" s="1"/>
  <c r="H29" i="6"/>
  <c r="F29" i="6"/>
  <c r="M28" i="6"/>
  <c r="L28" i="6"/>
  <c r="K28" i="6"/>
  <c r="J28" i="6"/>
  <c r="I28" i="6"/>
  <c r="N28" i="6" s="1"/>
  <c r="H28" i="6"/>
  <c r="F28" i="6"/>
  <c r="M27" i="6"/>
  <c r="L27" i="6"/>
  <c r="K27" i="6"/>
  <c r="J27" i="6"/>
  <c r="I27" i="6"/>
  <c r="N27" i="6" s="1"/>
  <c r="H27" i="6"/>
  <c r="F27" i="6"/>
  <c r="M26" i="6"/>
  <c r="L26" i="6"/>
  <c r="K26" i="6"/>
  <c r="J26" i="6"/>
  <c r="I26" i="6"/>
  <c r="N26" i="6" s="1"/>
  <c r="H26" i="6"/>
  <c r="F26" i="6"/>
  <c r="M25" i="6"/>
  <c r="L25" i="6"/>
  <c r="K25" i="6"/>
  <c r="J25" i="6"/>
  <c r="I25" i="6"/>
  <c r="N25" i="6" s="1"/>
  <c r="H25" i="6"/>
  <c r="F25" i="6"/>
  <c r="M24" i="6"/>
  <c r="L24" i="6"/>
  <c r="K24" i="6"/>
  <c r="J24" i="6"/>
  <c r="I24" i="6"/>
  <c r="N24" i="6" s="1"/>
  <c r="H24" i="6"/>
  <c r="F24" i="6"/>
  <c r="M23" i="6"/>
  <c r="L23" i="6"/>
  <c r="K23" i="6"/>
  <c r="J23" i="6"/>
  <c r="I23" i="6"/>
  <c r="N23" i="6" s="1"/>
  <c r="H23" i="6"/>
  <c r="F23" i="6"/>
  <c r="M22" i="6"/>
  <c r="L22" i="6"/>
  <c r="K22" i="6"/>
  <c r="J22" i="6"/>
  <c r="I22" i="6"/>
  <c r="N22" i="6" s="1"/>
  <c r="H22" i="6"/>
  <c r="F22" i="6"/>
  <c r="M21" i="6"/>
  <c r="L21" i="6"/>
  <c r="K21" i="6"/>
  <c r="J21" i="6"/>
  <c r="I21" i="6"/>
  <c r="N21" i="6" s="1"/>
  <c r="H21" i="6"/>
  <c r="F21" i="6"/>
  <c r="M20" i="6"/>
  <c r="L20" i="6"/>
  <c r="K20" i="6"/>
  <c r="J20" i="6"/>
  <c r="I20" i="6"/>
  <c r="N20" i="6" s="1"/>
  <c r="H20" i="6"/>
  <c r="F20" i="6"/>
  <c r="M19" i="6"/>
  <c r="L19" i="6"/>
  <c r="K19" i="6"/>
  <c r="J19" i="6"/>
  <c r="I19" i="6"/>
  <c r="N19" i="6" s="1"/>
  <c r="H19" i="6"/>
  <c r="F19" i="6"/>
  <c r="M18" i="6"/>
  <c r="L18" i="6"/>
  <c r="K18" i="6"/>
  <c r="J18" i="6"/>
  <c r="I18" i="6"/>
  <c r="N18" i="6" s="1"/>
  <c r="H18" i="6"/>
  <c r="F18" i="6"/>
  <c r="M17" i="6"/>
  <c r="L17" i="6"/>
  <c r="K17" i="6"/>
  <c r="J17" i="6"/>
  <c r="I17" i="6"/>
  <c r="N17" i="6" s="1"/>
  <c r="H17" i="6"/>
  <c r="F17" i="6"/>
  <c r="M16" i="6"/>
  <c r="L16" i="6"/>
  <c r="K16" i="6"/>
  <c r="J16" i="6"/>
  <c r="I16" i="6"/>
  <c r="N16" i="6" s="1"/>
  <c r="H16" i="6"/>
  <c r="F16" i="6"/>
  <c r="M15" i="6"/>
  <c r="L15" i="6"/>
  <c r="K15" i="6"/>
  <c r="J15" i="6"/>
  <c r="I15" i="6"/>
  <c r="N15" i="6" s="1"/>
  <c r="H15" i="6"/>
  <c r="F15" i="6"/>
  <c r="M14" i="6"/>
  <c r="L14" i="6"/>
  <c r="K14" i="6"/>
  <c r="J14" i="6"/>
  <c r="I14" i="6"/>
  <c r="N14" i="6" s="1"/>
  <c r="H14" i="6"/>
  <c r="F14" i="6"/>
  <c r="M13" i="6"/>
  <c r="L13" i="6"/>
  <c r="K13" i="6"/>
  <c r="J13" i="6"/>
  <c r="I13" i="6"/>
  <c r="N13" i="6" s="1"/>
  <c r="H13" i="6"/>
  <c r="F13" i="6"/>
  <c r="M12" i="6"/>
  <c r="L12" i="6"/>
  <c r="K12" i="6"/>
  <c r="J12" i="6"/>
  <c r="I12" i="6"/>
  <c r="N12" i="6" s="1"/>
  <c r="H12" i="6"/>
  <c r="F12" i="6"/>
  <c r="M11" i="6"/>
  <c r="L11" i="6"/>
  <c r="K11" i="6"/>
  <c r="J11" i="6"/>
  <c r="I11" i="6"/>
  <c r="N11" i="6" s="1"/>
  <c r="H11" i="6"/>
  <c r="F11" i="6"/>
  <c r="M10" i="6"/>
  <c r="L10" i="6"/>
  <c r="K10" i="6"/>
  <c r="J10" i="6"/>
  <c r="I10" i="6"/>
  <c r="N10" i="6" s="1"/>
  <c r="H10" i="6"/>
  <c r="F10" i="6"/>
  <c r="M9" i="6"/>
  <c r="L9" i="6"/>
  <c r="K9" i="6"/>
  <c r="J9" i="6"/>
  <c r="I9" i="6"/>
  <c r="N9" i="6" s="1"/>
  <c r="H9" i="6"/>
  <c r="F9" i="6"/>
  <c r="M8" i="6"/>
  <c r="L8" i="6"/>
  <c r="K8" i="6"/>
  <c r="J8" i="6"/>
  <c r="I8" i="6"/>
  <c r="N8" i="6" s="1"/>
  <c r="H8" i="6"/>
  <c r="F8" i="6"/>
  <c r="M7" i="6"/>
  <c r="L7" i="6"/>
  <c r="K7" i="6"/>
  <c r="J7" i="6"/>
  <c r="I7" i="6"/>
  <c r="N7" i="6" s="1"/>
  <c r="H7" i="6"/>
  <c r="F7" i="6"/>
  <c r="M6" i="6"/>
  <c r="L6" i="6"/>
  <c r="K6" i="6"/>
  <c r="J6" i="6"/>
  <c r="I6" i="6"/>
  <c r="N6" i="6" s="1"/>
  <c r="H6" i="6"/>
  <c r="F6" i="6"/>
  <c r="M5" i="6"/>
  <c r="L5" i="6"/>
  <c r="K5" i="6"/>
  <c r="J5" i="6"/>
  <c r="I5" i="6"/>
  <c r="N5" i="6" s="1"/>
  <c r="H5" i="6"/>
  <c r="F5" i="6"/>
  <c r="M4" i="6"/>
  <c r="L4" i="6"/>
  <c r="K4" i="6"/>
  <c r="J4" i="6"/>
  <c r="I4" i="6"/>
  <c r="N4" i="6" s="1"/>
  <c r="H4" i="6"/>
  <c r="F4" i="6"/>
  <c r="M3" i="6"/>
  <c r="L3" i="6"/>
  <c r="K3" i="6"/>
  <c r="J3" i="6"/>
  <c r="I3" i="6"/>
  <c r="N3" i="6" s="1"/>
  <c r="H3" i="6"/>
  <c r="F3" i="6"/>
  <c r="M2" i="6"/>
  <c r="L2" i="6"/>
  <c r="K2" i="6"/>
  <c r="J2" i="6"/>
  <c r="I2" i="6"/>
  <c r="N2" i="6" s="1"/>
  <c r="H2" i="6"/>
  <c r="F2" i="6"/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<sst xmlns="http://schemas.openxmlformats.org/spreadsheetml/2006/main" count="476" uniqueCount="245">
  <si>
    <t>Hard disk</t>
  </si>
  <si>
    <t>Mobile</t>
  </si>
  <si>
    <t>Pendrive</t>
  </si>
  <si>
    <t>Keyboard</t>
  </si>
  <si>
    <t>Laptop</t>
  </si>
  <si>
    <t>Shoes</t>
  </si>
  <si>
    <t>Clothes</t>
  </si>
  <si>
    <t>Bag</t>
  </si>
  <si>
    <t>Perfumes</t>
  </si>
  <si>
    <t>Watches</t>
  </si>
  <si>
    <t>Product</t>
  </si>
  <si>
    <t>Name</t>
  </si>
  <si>
    <t>Abhilasha Varma</t>
  </si>
  <si>
    <t>Abhyuday Srivastava</t>
  </si>
  <si>
    <t>Akshita Jan</t>
  </si>
  <si>
    <t>Ashi Tiwari</t>
  </si>
  <si>
    <t>Batchu Prudhvi Krishna</t>
  </si>
  <si>
    <t>Bisen Priya Jitendrakumar</t>
  </si>
  <si>
    <t>Chetna Rajendra Makode</t>
  </si>
  <si>
    <t>Daga Saakshi Mahesh</t>
  </si>
  <si>
    <t>Devadkar Ishwari Madhukar</t>
  </si>
  <si>
    <t>Ekta Vaswani</t>
  </si>
  <si>
    <t>Price</t>
  </si>
  <si>
    <t>S.No</t>
  </si>
  <si>
    <t>Item</t>
  </si>
  <si>
    <t>Company</t>
  </si>
  <si>
    <t>Rate</t>
  </si>
  <si>
    <t>Qty</t>
  </si>
  <si>
    <t>Total</t>
  </si>
  <si>
    <t>CD</t>
  </si>
  <si>
    <t>Writex</t>
  </si>
  <si>
    <t>RAM</t>
  </si>
  <si>
    <t>Kingston</t>
  </si>
  <si>
    <t>MONITOR</t>
  </si>
  <si>
    <t>LG</t>
  </si>
  <si>
    <t>DVD</t>
  </si>
  <si>
    <t>Samsung</t>
  </si>
  <si>
    <t>Tips</t>
  </si>
  <si>
    <t>MOUSE</t>
  </si>
  <si>
    <t>Quantam</t>
  </si>
  <si>
    <t>Intex</t>
  </si>
  <si>
    <t>AOC</t>
  </si>
  <si>
    <t>Product ID</t>
  </si>
  <si>
    <t>Product Name</t>
  </si>
  <si>
    <t>HSN Code</t>
  </si>
  <si>
    <t>Seller Name</t>
  </si>
  <si>
    <t>Qty Sold</t>
  </si>
  <si>
    <t>HardDisk</t>
  </si>
  <si>
    <t>AP0101</t>
  </si>
  <si>
    <t>Ram Traders</t>
  </si>
  <si>
    <t>Microphone</t>
  </si>
  <si>
    <t>AP0102</t>
  </si>
  <si>
    <t xml:space="preserve">Rajesh </t>
  </si>
  <si>
    <t>Mobile Stand</t>
  </si>
  <si>
    <t>AP0103</t>
  </si>
  <si>
    <t>Shivam</t>
  </si>
  <si>
    <t>Laptop Stand</t>
  </si>
  <si>
    <t>AP0104</t>
  </si>
  <si>
    <t>Sethi</t>
  </si>
  <si>
    <t>Mic Holder</t>
  </si>
  <si>
    <t>AP0105</t>
  </si>
  <si>
    <t>Rahul</t>
  </si>
  <si>
    <t>Printer</t>
  </si>
  <si>
    <t>AP0106</t>
  </si>
  <si>
    <t>Aman</t>
  </si>
  <si>
    <t>Scanner</t>
  </si>
  <si>
    <t>Sohan</t>
  </si>
  <si>
    <t>Monitor</t>
  </si>
  <si>
    <t>AP0108</t>
  </si>
  <si>
    <t>Chandu</t>
  </si>
  <si>
    <t>Mouse</t>
  </si>
  <si>
    <t>AP0109</t>
  </si>
  <si>
    <t>Rohan</t>
  </si>
  <si>
    <t>AP0110</t>
  </si>
  <si>
    <t>Sonu</t>
  </si>
  <si>
    <t>Emp-ID</t>
  </si>
  <si>
    <t>Emp-Name</t>
  </si>
  <si>
    <t>Department</t>
  </si>
  <si>
    <t>State</t>
  </si>
  <si>
    <t>Sales</t>
  </si>
  <si>
    <t>ES1001</t>
  </si>
  <si>
    <t>Rajesh</t>
  </si>
  <si>
    <t>Grocery</t>
  </si>
  <si>
    <t>Delhi</t>
  </si>
  <si>
    <t>ES1002</t>
  </si>
  <si>
    <t>Mahesh</t>
  </si>
  <si>
    <t>Furniture</t>
  </si>
  <si>
    <t>ES1003</t>
  </si>
  <si>
    <t>Suresh</t>
  </si>
  <si>
    <t>Electronic</t>
  </si>
  <si>
    <t>Goa</t>
  </si>
  <si>
    <t>ES1004</t>
  </si>
  <si>
    <t>Harsh</t>
  </si>
  <si>
    <t>Vehicle</t>
  </si>
  <si>
    <t>Uttarakhand</t>
  </si>
  <si>
    <t>ES1005</t>
  </si>
  <si>
    <t>Nishant</t>
  </si>
  <si>
    <t>ES1006</t>
  </si>
  <si>
    <t>Brijesh</t>
  </si>
  <si>
    <t>ES1007</t>
  </si>
  <si>
    <t>Kapil</t>
  </si>
  <si>
    <t>ES1008</t>
  </si>
  <si>
    <t>Jai</t>
  </si>
  <si>
    <t>ES1009</t>
  </si>
  <si>
    <t>Punit</t>
  </si>
  <si>
    <t>ES1010</t>
  </si>
  <si>
    <t>Mohan</t>
  </si>
  <si>
    <t>ES1011</t>
  </si>
  <si>
    <t>Ritesh</t>
  </si>
  <si>
    <t>ES1012</t>
  </si>
  <si>
    <t>Aarav</t>
  </si>
  <si>
    <t>ES1013</t>
  </si>
  <si>
    <t>Saurav</t>
  </si>
  <si>
    <t>ES1014</t>
  </si>
  <si>
    <t>ES1015</t>
  </si>
  <si>
    <t>Suraj</t>
  </si>
  <si>
    <t>ES1016</t>
  </si>
  <si>
    <t>Sudannad</t>
  </si>
  <si>
    <t>ES1017</t>
  </si>
  <si>
    <t>kulwant</t>
  </si>
  <si>
    <t>ES1018</t>
  </si>
  <si>
    <t>kapildev</t>
  </si>
  <si>
    <t>UttarPradesh</t>
  </si>
  <si>
    <t>ES1019</t>
  </si>
  <si>
    <t>mohanchand</t>
  </si>
  <si>
    <t>ES1020</t>
  </si>
  <si>
    <t>ES1021</t>
  </si>
  <si>
    <t>Shubham</t>
  </si>
  <si>
    <t>ES1022</t>
  </si>
  <si>
    <t>Sushant</t>
  </si>
  <si>
    <t>ES1023</t>
  </si>
  <si>
    <t>Sushmita</t>
  </si>
  <si>
    <t>ES1024</t>
  </si>
  <si>
    <t>Sunita</t>
  </si>
  <si>
    <t>ES1025</t>
  </si>
  <si>
    <t>Radha</t>
  </si>
  <si>
    <t>ES1026</t>
  </si>
  <si>
    <t>Kavita</t>
  </si>
  <si>
    <t>Designation</t>
  </si>
  <si>
    <t>Basic Salary</t>
  </si>
  <si>
    <t>Attendance</t>
  </si>
  <si>
    <t>Salary</t>
  </si>
  <si>
    <t>Overtime in Hrs.</t>
  </si>
  <si>
    <t>Overtime Salary</t>
  </si>
  <si>
    <t>D.A.</t>
  </si>
  <si>
    <t>T.A</t>
  </si>
  <si>
    <t>H.R.A</t>
  </si>
  <si>
    <t>P.F</t>
  </si>
  <si>
    <t>ESI</t>
  </si>
  <si>
    <t>Net Salary</t>
  </si>
  <si>
    <t>Manager</t>
  </si>
  <si>
    <t>Asst. Manager</t>
  </si>
  <si>
    <t>Supervisor</t>
  </si>
  <si>
    <t>Staff</t>
  </si>
  <si>
    <t>Helper</t>
  </si>
  <si>
    <t>ES1027</t>
  </si>
  <si>
    <t>Punita</t>
  </si>
  <si>
    <t>ES1028</t>
  </si>
  <si>
    <t>Nishan</t>
  </si>
  <si>
    <t>ES1029</t>
  </si>
  <si>
    <t>Nikumbh</t>
  </si>
  <si>
    <t>ES1030</t>
  </si>
  <si>
    <t>Risabh</t>
  </si>
  <si>
    <t>ES1031</t>
  </si>
  <si>
    <t>Ridhi</t>
  </si>
  <si>
    <t>ES1032</t>
  </si>
  <si>
    <t>Sidhi</t>
  </si>
  <si>
    <t>ES1033</t>
  </si>
  <si>
    <t>Ganesh</t>
  </si>
  <si>
    <t>ES1034</t>
  </si>
  <si>
    <t>OM</t>
  </si>
  <si>
    <t>ES1035</t>
  </si>
  <si>
    <t>Rajveer</t>
  </si>
  <si>
    <t>ES1036</t>
  </si>
  <si>
    <t>Salman</t>
  </si>
  <si>
    <t>ES1037</t>
  </si>
  <si>
    <t>Suman</t>
  </si>
  <si>
    <t>ES1038</t>
  </si>
  <si>
    <t>Sunkesh</t>
  </si>
  <si>
    <t>ES1039</t>
  </si>
  <si>
    <t>Sumit</t>
  </si>
  <si>
    <t>ES1040</t>
  </si>
  <si>
    <t>Saroj</t>
  </si>
  <si>
    <t>ES1041</t>
  </si>
  <si>
    <t>Sarojani</t>
  </si>
  <si>
    <t>ES1042</t>
  </si>
  <si>
    <t>Sunidhi</t>
  </si>
  <si>
    <t>ES1043</t>
  </si>
  <si>
    <t>Tripti</t>
  </si>
  <si>
    <t>ES1044</t>
  </si>
  <si>
    <t>Tanisha</t>
  </si>
  <si>
    <t>ES1045</t>
  </si>
  <si>
    <t>Ruhani</t>
  </si>
  <si>
    <t>ES1046</t>
  </si>
  <si>
    <t>Roshan</t>
  </si>
  <si>
    <t>ES1047</t>
  </si>
  <si>
    <t>Rohit</t>
  </si>
  <si>
    <t>ES1048</t>
  </si>
  <si>
    <t>ES1049</t>
  </si>
  <si>
    <t>Subham</t>
  </si>
  <si>
    <t>ES1050</t>
  </si>
  <si>
    <t>Sanu</t>
  </si>
  <si>
    <t>ES1051</t>
  </si>
  <si>
    <t>Saurabh</t>
  </si>
  <si>
    <t>ES1052</t>
  </si>
  <si>
    <t>ES1053</t>
  </si>
  <si>
    <t>Rajnish</t>
  </si>
  <si>
    <t>ES1054</t>
  </si>
  <si>
    <t>Payal</t>
  </si>
  <si>
    <t>ES1055</t>
  </si>
  <si>
    <t>Chhoti</t>
  </si>
  <si>
    <t>ES1056</t>
  </si>
  <si>
    <t>Munna</t>
  </si>
  <si>
    <t>ES1057</t>
  </si>
  <si>
    <t>Maruti</t>
  </si>
  <si>
    <t>ES1058</t>
  </si>
  <si>
    <t>Kabir</t>
  </si>
  <si>
    <t>ES1059</t>
  </si>
  <si>
    <t>Purav</t>
  </si>
  <si>
    <t>ES1060</t>
  </si>
  <si>
    <t>Praveen</t>
  </si>
  <si>
    <t>ES1061</t>
  </si>
  <si>
    <t>Pulkit</t>
  </si>
  <si>
    <t>ES1062</t>
  </si>
  <si>
    <t>Piyush</t>
  </si>
  <si>
    <t>ES1063</t>
  </si>
  <si>
    <t>Pitambar</t>
  </si>
  <si>
    <t>ES1064</t>
  </si>
  <si>
    <t>Digambar</t>
  </si>
  <si>
    <t>ES1065</t>
  </si>
  <si>
    <t>Dilip</t>
  </si>
  <si>
    <t>ES1066</t>
  </si>
  <si>
    <t>Dinesh</t>
  </si>
  <si>
    <t>ES1067</t>
  </si>
  <si>
    <t>Avinash</t>
  </si>
  <si>
    <t>ES1068</t>
  </si>
  <si>
    <t>Shivani</t>
  </si>
  <si>
    <t>ES1069</t>
  </si>
  <si>
    <t>Kartavya</t>
  </si>
  <si>
    <t>ES1070</t>
  </si>
  <si>
    <t>Kajal</t>
  </si>
  <si>
    <t>ES1071</t>
  </si>
  <si>
    <t>Karan</t>
  </si>
  <si>
    <t>HS Code</t>
  </si>
  <si>
    <t>AP0107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</si>
</sst>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#\ &quot;Days&quot;"/>
    <numFmt numFmtId="166" formatCode="#\ &quot;Hrs.&quot;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left" indent="1"/>
    </xf>
    <xf numFmtId="0" fontId="7" fillId="2" borderId="1" xfId="0" applyFont="1" applyFill="1" applyBorder="1"/>
    <xf numFmtId="0" fontId="7" fillId="3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44" fontId="2" fillId="0" borderId="1" xfId="2" applyFont="1" applyBorder="1"/>
    <xf numFmtId="44" fontId="2" fillId="0" borderId="1" xfId="2" applyFont="1" applyFill="1" applyBorder="1"/>
    <xf numFmtId="44" fontId="0" fillId="0" borderId="1" xfId="2" applyFont="1" applyBorder="1"/>
    <xf numFmtId="44" fontId="0" fillId="0" borderId="1" xfId="2" applyFont="1" applyFill="1" applyBorder="1"/>
    <xf numFmtId="0" fontId="6" fillId="2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39" fontId="8" fillId="0" borderId="1" xfId="1" applyNumberFormat="1" applyFont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39" fontId="8" fillId="0" borderId="1" xfId="0" applyNumberFormat="1" applyFont="1" applyBorder="1" applyAlignment="1">
      <alignment horizontal="left" indent="1"/>
    </xf>
    <xf numFmtId="166" fontId="8" fillId="5" borderId="1" xfId="0" applyNumberFormat="1" applyFont="1" applyFill="1" applyBorder="1" applyAlignment="1">
      <alignment horizontal="center"/>
    </xf>
    <xf numFmtId="39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left" indent="1"/>
    </xf>
    <xf numFmtId="164" fontId="9" fillId="6" borderId="1" xfId="0" applyNumberFormat="1" applyFont="1" applyFill="1" applyBorder="1" applyAlignment="1">
      <alignment horizontal="lef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0790-46CB-4621-A5F9-8E17D8390C2F}">
  <dimension ref="A1:C11"/>
  <sheetViews>
    <sheetView tabSelected="1" workbookViewId="0">
      <selection activeCell="D17" sqref="D17"/>
    </sheetView>
  </sheetViews>
  <sheetFormatPr defaultRowHeight="14.4" x14ac:dyDescent="0.3"/>
  <cols>
    <col min="1" max="1" width="12.77734375" customWidth="1"/>
    <col min="2" max="2" width="25.88671875" bestFit="1" customWidth="1"/>
  </cols>
  <sheetData>
    <row r="1" spans="1:3" x14ac:dyDescent="0.3">
      <c r="A1" s="1" t="s">
        <v>10</v>
      </c>
      <c r="B1" s="1" t="s">
        <v>11</v>
      </c>
      <c r="C1" s="1" t="s">
        <v>22</v>
      </c>
    </row>
    <row r="2" spans="1:3" ht="15.6" x14ac:dyDescent="0.3">
      <c r="A2" s="2" t="s">
        <v>0</v>
      </c>
      <c r="B2" s="2" t="s">
        <v>12</v>
      </c>
      <c r="C2" s="3">
        <v>1239</v>
      </c>
    </row>
    <row r="3" spans="1:3" ht="15.6" x14ac:dyDescent="0.3">
      <c r="A3" s="2" t="s">
        <v>1</v>
      </c>
      <c r="B3" s="2" t="s">
        <v>13</v>
      </c>
      <c r="C3" s="3">
        <v>1392</v>
      </c>
    </row>
    <row r="4" spans="1:3" ht="15.6" x14ac:dyDescent="0.3">
      <c r="A4" s="2" t="s">
        <v>2</v>
      </c>
      <c r="B4" s="2" t="s">
        <v>14</v>
      </c>
      <c r="C4" s="3">
        <v>1287</v>
      </c>
    </row>
    <row r="5" spans="1:3" ht="15.6" x14ac:dyDescent="0.3">
      <c r="A5" s="2" t="s">
        <v>3</v>
      </c>
      <c r="B5" s="2" t="s">
        <v>15</v>
      </c>
      <c r="C5" s="3">
        <v>565</v>
      </c>
    </row>
    <row r="6" spans="1:3" ht="15.6" x14ac:dyDescent="0.3">
      <c r="A6" s="2" t="s">
        <v>4</v>
      </c>
      <c r="B6" s="2" t="s">
        <v>16</v>
      </c>
      <c r="C6" s="3">
        <v>958</v>
      </c>
    </row>
    <row r="7" spans="1:3" ht="15.6" x14ac:dyDescent="0.3">
      <c r="A7" s="2" t="s">
        <v>5</v>
      </c>
      <c r="B7" s="2" t="s">
        <v>17</v>
      </c>
      <c r="C7" s="3">
        <v>1180</v>
      </c>
    </row>
    <row r="8" spans="1:3" ht="15.6" x14ac:dyDescent="0.3">
      <c r="A8" s="2" t="s">
        <v>6</v>
      </c>
      <c r="B8" s="2" t="s">
        <v>18</v>
      </c>
      <c r="C8" s="3">
        <v>1237</v>
      </c>
    </row>
    <row r="9" spans="1:3" ht="15.6" x14ac:dyDescent="0.3">
      <c r="A9" s="2" t="s">
        <v>7</v>
      </c>
      <c r="B9" s="2" t="s">
        <v>19</v>
      </c>
      <c r="C9" s="3">
        <v>1047</v>
      </c>
    </row>
    <row r="10" spans="1:3" ht="15.6" x14ac:dyDescent="0.3">
      <c r="A10" s="2" t="s">
        <v>8</v>
      </c>
      <c r="B10" s="2" t="s">
        <v>20</v>
      </c>
      <c r="C10" s="3">
        <v>1320</v>
      </c>
    </row>
    <row r="11" spans="1:3" ht="15.6" x14ac:dyDescent="0.3">
      <c r="A11" s="2" t="s">
        <v>9</v>
      </c>
      <c r="B11" s="2" t="s">
        <v>21</v>
      </c>
      <c r="C11" s="3">
        <v>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4A01D-317D-4C46-B29B-A95ECB5022E2}">
  <dimension ref="A1:F31"/>
  <sheetViews>
    <sheetView workbookViewId="0">
      <selection activeCell="J14" sqref="J14"/>
    </sheetView>
  </sheetViews>
  <sheetFormatPr defaultRowHeight="14.4" x14ac:dyDescent="0.3"/>
  <cols>
    <col min="3" max="3" width="10.88671875" bestFit="1" customWidth="1"/>
  </cols>
  <sheetData>
    <row r="1" spans="1:6" ht="18" x14ac:dyDescent="0.35">
      <c r="A1" s="4" t="s">
        <v>23</v>
      </c>
      <c r="B1" s="4" t="s">
        <v>24</v>
      </c>
      <c r="C1" s="4" t="s">
        <v>25</v>
      </c>
      <c r="D1" s="4" t="s">
        <v>26</v>
      </c>
      <c r="E1" s="4" t="s">
        <v>27</v>
      </c>
      <c r="F1" s="4" t="s">
        <v>28</v>
      </c>
    </row>
    <row r="2" spans="1:6" ht="18" x14ac:dyDescent="0.35">
      <c r="A2" s="5">
        <v>1</v>
      </c>
      <c r="B2" s="6" t="s">
        <v>29</v>
      </c>
      <c r="C2" s="6" t="s">
        <v>30</v>
      </c>
      <c r="D2" s="6">
        <v>10</v>
      </c>
      <c r="E2" s="5">
        <v>50</v>
      </c>
      <c r="F2" s="6">
        <f>D2*E2</f>
        <v>500</v>
      </c>
    </row>
    <row r="3" spans="1:6" ht="18" x14ac:dyDescent="0.35">
      <c r="A3" s="5">
        <v>2</v>
      </c>
      <c r="B3" s="6" t="s">
        <v>31</v>
      </c>
      <c r="C3" s="6" t="s">
        <v>32</v>
      </c>
      <c r="D3" s="6">
        <v>450</v>
      </c>
      <c r="E3" s="5">
        <v>15</v>
      </c>
      <c r="F3" s="6">
        <f t="shared" ref="F3:F31" si="0">D3*E3</f>
        <v>6750</v>
      </c>
    </row>
    <row r="4" spans="1:6" ht="18" x14ac:dyDescent="0.35">
      <c r="A4" s="5">
        <v>3</v>
      </c>
      <c r="B4" s="6" t="s">
        <v>33</v>
      </c>
      <c r="C4" s="6" t="s">
        <v>34</v>
      </c>
      <c r="D4" s="6">
        <v>4100</v>
      </c>
      <c r="E4" s="5">
        <v>10</v>
      </c>
      <c r="F4" s="6">
        <f t="shared" si="0"/>
        <v>41000</v>
      </c>
    </row>
    <row r="5" spans="1:6" ht="18" x14ac:dyDescent="0.35">
      <c r="A5" s="5">
        <v>4</v>
      </c>
      <c r="B5" s="6" t="s">
        <v>35</v>
      </c>
      <c r="C5" s="6" t="s">
        <v>30</v>
      </c>
      <c r="D5" s="6">
        <v>15</v>
      </c>
      <c r="E5" s="5">
        <v>40</v>
      </c>
      <c r="F5" s="6">
        <f t="shared" si="0"/>
        <v>600</v>
      </c>
    </row>
    <row r="6" spans="1:6" ht="18" x14ac:dyDescent="0.35">
      <c r="A6" s="5">
        <v>5</v>
      </c>
      <c r="B6" s="6" t="s">
        <v>31</v>
      </c>
      <c r="C6" s="6" t="s">
        <v>36</v>
      </c>
      <c r="D6" s="6">
        <v>550</v>
      </c>
      <c r="E6" s="5">
        <v>10</v>
      </c>
      <c r="F6" s="6">
        <f t="shared" si="0"/>
        <v>5500</v>
      </c>
    </row>
    <row r="7" spans="1:6" ht="18" x14ac:dyDescent="0.35">
      <c r="A7" s="5">
        <v>6</v>
      </c>
      <c r="B7" s="6" t="s">
        <v>29</v>
      </c>
      <c r="C7" s="6" t="s">
        <v>37</v>
      </c>
      <c r="D7" s="6">
        <v>10</v>
      </c>
      <c r="E7" s="5">
        <v>45</v>
      </c>
      <c r="F7" s="6">
        <f t="shared" si="0"/>
        <v>450</v>
      </c>
    </row>
    <row r="8" spans="1:6" ht="18" x14ac:dyDescent="0.35">
      <c r="A8" s="5">
        <v>7</v>
      </c>
      <c r="B8" s="6" t="s">
        <v>38</v>
      </c>
      <c r="C8" s="6" t="s">
        <v>39</v>
      </c>
      <c r="D8" s="6">
        <v>250</v>
      </c>
      <c r="E8" s="5">
        <v>12</v>
      </c>
      <c r="F8" s="6">
        <f t="shared" si="0"/>
        <v>3000</v>
      </c>
    </row>
    <row r="9" spans="1:6" ht="18" x14ac:dyDescent="0.35">
      <c r="A9" s="5">
        <v>8</v>
      </c>
      <c r="B9" s="6" t="s">
        <v>35</v>
      </c>
      <c r="C9" s="6" t="s">
        <v>30</v>
      </c>
      <c r="D9" s="6">
        <v>15</v>
      </c>
      <c r="E9" s="5">
        <v>50</v>
      </c>
      <c r="F9" s="6">
        <f t="shared" si="0"/>
        <v>750</v>
      </c>
    </row>
    <row r="10" spans="1:6" ht="18" x14ac:dyDescent="0.35">
      <c r="A10" s="5">
        <v>9</v>
      </c>
      <c r="B10" s="6" t="s">
        <v>29</v>
      </c>
      <c r="C10" s="6" t="s">
        <v>30</v>
      </c>
      <c r="D10" s="6">
        <v>10</v>
      </c>
      <c r="E10" s="5">
        <v>50</v>
      </c>
      <c r="F10" s="6">
        <f t="shared" si="0"/>
        <v>500</v>
      </c>
    </row>
    <row r="11" spans="1:6" ht="18" x14ac:dyDescent="0.35">
      <c r="A11" s="5">
        <v>10</v>
      </c>
      <c r="B11" s="6" t="s">
        <v>31</v>
      </c>
      <c r="C11" s="6" t="s">
        <v>32</v>
      </c>
      <c r="D11" s="6">
        <v>500</v>
      </c>
      <c r="E11" s="5">
        <v>5</v>
      </c>
      <c r="F11" s="6">
        <f t="shared" si="0"/>
        <v>2500</v>
      </c>
    </row>
    <row r="12" spans="1:6" ht="18" x14ac:dyDescent="0.35">
      <c r="A12" s="5">
        <v>11</v>
      </c>
      <c r="B12" s="6" t="s">
        <v>38</v>
      </c>
      <c r="C12" s="6" t="s">
        <v>40</v>
      </c>
      <c r="D12" s="6">
        <v>150</v>
      </c>
      <c r="E12" s="5">
        <v>12</v>
      </c>
      <c r="F12" s="6">
        <f t="shared" si="0"/>
        <v>1800</v>
      </c>
    </row>
    <row r="13" spans="1:6" ht="18" x14ac:dyDescent="0.35">
      <c r="A13" s="5">
        <v>12</v>
      </c>
      <c r="B13" s="6" t="s">
        <v>33</v>
      </c>
      <c r="C13" s="6" t="s">
        <v>41</v>
      </c>
      <c r="D13" s="6">
        <v>4050</v>
      </c>
      <c r="E13" s="5">
        <v>6</v>
      </c>
      <c r="F13" s="6">
        <f t="shared" si="0"/>
        <v>24300</v>
      </c>
    </row>
    <row r="14" spans="1:6" ht="18" x14ac:dyDescent="0.35">
      <c r="A14" s="5">
        <v>13</v>
      </c>
      <c r="B14" s="6" t="s">
        <v>29</v>
      </c>
      <c r="C14" s="6" t="s">
        <v>37</v>
      </c>
      <c r="D14" s="6">
        <v>10</v>
      </c>
      <c r="E14" s="5">
        <v>55</v>
      </c>
      <c r="F14" s="6">
        <f t="shared" si="0"/>
        <v>550</v>
      </c>
    </row>
    <row r="15" spans="1:6" ht="18" x14ac:dyDescent="0.35">
      <c r="A15" s="5">
        <v>14</v>
      </c>
      <c r="B15" s="6" t="s">
        <v>35</v>
      </c>
      <c r="C15" s="6" t="s">
        <v>37</v>
      </c>
      <c r="D15" s="6">
        <v>15</v>
      </c>
      <c r="E15" s="5">
        <v>35</v>
      </c>
      <c r="F15" s="6">
        <f t="shared" si="0"/>
        <v>525</v>
      </c>
    </row>
    <row r="16" spans="1:6" ht="18" x14ac:dyDescent="0.35">
      <c r="A16" s="5">
        <v>15</v>
      </c>
      <c r="B16" s="6" t="s">
        <v>31</v>
      </c>
      <c r="C16" s="6" t="s">
        <v>36</v>
      </c>
      <c r="D16" s="6">
        <v>600</v>
      </c>
      <c r="E16" s="5">
        <v>10</v>
      </c>
      <c r="F16" s="6">
        <f t="shared" si="0"/>
        <v>6000</v>
      </c>
    </row>
    <row r="17" spans="1:6" ht="18" x14ac:dyDescent="0.35">
      <c r="A17" s="5">
        <v>16</v>
      </c>
      <c r="B17" s="6" t="s">
        <v>29</v>
      </c>
      <c r="C17" s="6" t="s">
        <v>30</v>
      </c>
      <c r="D17" s="6">
        <v>10</v>
      </c>
      <c r="E17" s="5">
        <v>50</v>
      </c>
      <c r="F17" s="6">
        <f t="shared" si="0"/>
        <v>500</v>
      </c>
    </row>
    <row r="18" spans="1:6" ht="18" x14ac:dyDescent="0.35">
      <c r="A18" s="5">
        <v>17</v>
      </c>
      <c r="B18" s="6" t="s">
        <v>31</v>
      </c>
      <c r="C18" s="6" t="s">
        <v>32</v>
      </c>
      <c r="D18" s="6">
        <v>450</v>
      </c>
      <c r="E18" s="5">
        <v>15</v>
      </c>
      <c r="F18" s="6">
        <f t="shared" si="0"/>
        <v>6750</v>
      </c>
    </row>
    <row r="19" spans="1:6" ht="18" x14ac:dyDescent="0.35">
      <c r="A19" s="5">
        <v>18</v>
      </c>
      <c r="B19" s="6" t="s">
        <v>33</v>
      </c>
      <c r="C19" s="6" t="s">
        <v>34</v>
      </c>
      <c r="D19" s="6">
        <v>4100</v>
      </c>
      <c r="E19" s="5">
        <v>10</v>
      </c>
      <c r="F19" s="6">
        <f t="shared" si="0"/>
        <v>41000</v>
      </c>
    </row>
    <row r="20" spans="1:6" ht="18" x14ac:dyDescent="0.35">
      <c r="A20" s="5">
        <v>19</v>
      </c>
      <c r="B20" s="6" t="s">
        <v>35</v>
      </c>
      <c r="C20" s="6" t="s">
        <v>30</v>
      </c>
      <c r="D20" s="6">
        <v>15</v>
      </c>
      <c r="E20" s="5">
        <v>40</v>
      </c>
      <c r="F20" s="6">
        <f t="shared" si="0"/>
        <v>600</v>
      </c>
    </row>
    <row r="21" spans="1:6" ht="18" x14ac:dyDescent="0.35">
      <c r="A21" s="5">
        <v>20</v>
      </c>
      <c r="B21" s="6" t="s">
        <v>31</v>
      </c>
      <c r="C21" s="6" t="s">
        <v>36</v>
      </c>
      <c r="D21" s="6">
        <v>550</v>
      </c>
      <c r="E21" s="5">
        <v>10</v>
      </c>
      <c r="F21" s="6">
        <f t="shared" si="0"/>
        <v>5500</v>
      </c>
    </row>
    <row r="22" spans="1:6" ht="18" x14ac:dyDescent="0.35">
      <c r="A22" s="5">
        <v>21</v>
      </c>
      <c r="B22" s="6" t="s">
        <v>29</v>
      </c>
      <c r="C22" s="6" t="s">
        <v>37</v>
      </c>
      <c r="D22" s="6">
        <v>10</v>
      </c>
      <c r="E22" s="5">
        <v>45</v>
      </c>
      <c r="F22" s="6">
        <f t="shared" si="0"/>
        <v>450</v>
      </c>
    </row>
    <row r="23" spans="1:6" ht="18" x14ac:dyDescent="0.35">
      <c r="A23" s="5">
        <v>22</v>
      </c>
      <c r="B23" s="6" t="s">
        <v>38</v>
      </c>
      <c r="C23" s="6" t="s">
        <v>39</v>
      </c>
      <c r="D23" s="6">
        <v>250</v>
      </c>
      <c r="E23" s="5">
        <v>12</v>
      </c>
      <c r="F23" s="6">
        <f t="shared" si="0"/>
        <v>3000</v>
      </c>
    </row>
    <row r="24" spans="1:6" ht="18" x14ac:dyDescent="0.35">
      <c r="A24" s="5">
        <v>23</v>
      </c>
      <c r="B24" s="6" t="s">
        <v>35</v>
      </c>
      <c r="C24" s="6" t="s">
        <v>30</v>
      </c>
      <c r="D24" s="6">
        <v>15</v>
      </c>
      <c r="E24" s="5">
        <v>24</v>
      </c>
      <c r="F24" s="6">
        <f t="shared" si="0"/>
        <v>360</v>
      </c>
    </row>
    <row r="25" spans="1:6" ht="18" x14ac:dyDescent="0.35">
      <c r="A25" s="5">
        <v>24</v>
      </c>
      <c r="B25" s="6" t="s">
        <v>29</v>
      </c>
      <c r="C25" s="6" t="s">
        <v>30</v>
      </c>
      <c r="D25" s="6">
        <v>10</v>
      </c>
      <c r="E25" s="5">
        <v>50</v>
      </c>
      <c r="F25" s="6">
        <f t="shared" si="0"/>
        <v>500</v>
      </c>
    </row>
    <row r="26" spans="1:6" ht="18" x14ac:dyDescent="0.35">
      <c r="A26" s="5">
        <v>25</v>
      </c>
      <c r="B26" s="6" t="s">
        <v>31</v>
      </c>
      <c r="C26" s="6" t="s">
        <v>32</v>
      </c>
      <c r="D26" s="6">
        <v>500</v>
      </c>
      <c r="E26" s="5">
        <v>5</v>
      </c>
      <c r="F26" s="6">
        <f t="shared" si="0"/>
        <v>2500</v>
      </c>
    </row>
    <row r="27" spans="1:6" ht="18" x14ac:dyDescent="0.35">
      <c r="A27" s="5">
        <v>26</v>
      </c>
      <c r="B27" s="6" t="s">
        <v>38</v>
      </c>
      <c r="C27" s="6" t="s">
        <v>40</v>
      </c>
      <c r="D27" s="6">
        <v>150</v>
      </c>
      <c r="E27" s="5">
        <v>12</v>
      </c>
      <c r="F27" s="6">
        <f t="shared" si="0"/>
        <v>1800</v>
      </c>
    </row>
    <row r="28" spans="1:6" ht="18" x14ac:dyDescent="0.35">
      <c r="A28" s="5">
        <v>27</v>
      </c>
      <c r="B28" s="6" t="s">
        <v>33</v>
      </c>
      <c r="C28" s="6" t="s">
        <v>41</v>
      </c>
      <c r="D28" s="6">
        <v>4050</v>
      </c>
      <c r="E28" s="5">
        <v>6</v>
      </c>
      <c r="F28" s="6">
        <f t="shared" si="0"/>
        <v>24300</v>
      </c>
    </row>
    <row r="29" spans="1:6" ht="18" x14ac:dyDescent="0.35">
      <c r="A29" s="5">
        <v>28</v>
      </c>
      <c r="B29" s="6" t="s">
        <v>29</v>
      </c>
      <c r="C29" s="6" t="s">
        <v>37</v>
      </c>
      <c r="D29" s="6">
        <v>10</v>
      </c>
      <c r="E29" s="5">
        <v>55</v>
      </c>
      <c r="F29" s="6">
        <f t="shared" si="0"/>
        <v>550</v>
      </c>
    </row>
    <row r="30" spans="1:6" ht="18" x14ac:dyDescent="0.35">
      <c r="A30" s="5">
        <v>29</v>
      </c>
      <c r="B30" s="6" t="s">
        <v>35</v>
      </c>
      <c r="C30" s="6" t="s">
        <v>37</v>
      </c>
      <c r="D30" s="6">
        <v>15</v>
      </c>
      <c r="E30" s="5">
        <v>35</v>
      </c>
      <c r="F30" s="6">
        <f t="shared" si="0"/>
        <v>525</v>
      </c>
    </row>
    <row r="31" spans="1:6" ht="18" x14ac:dyDescent="0.35">
      <c r="A31" s="5">
        <v>30</v>
      </c>
      <c r="B31" s="6" t="s">
        <v>31</v>
      </c>
      <c r="C31" s="6" t="s">
        <v>36</v>
      </c>
      <c r="D31" s="6">
        <v>600</v>
      </c>
      <c r="E31" s="5">
        <v>10</v>
      </c>
      <c r="F31" s="6">
        <f t="shared" si="0"/>
        <v>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B550-FDDE-4F9B-B473-38D0C0AF5278}">
  <dimension ref="A1:L17"/>
  <sheetViews>
    <sheetView workbookViewId="0">
      <selection activeCell="C15" sqref="C15"/>
    </sheetView>
  </sheetViews>
  <sheetFormatPr defaultRowHeight="14.4" x14ac:dyDescent="0.3"/>
  <cols>
    <col min="1" max="1" width="12.109375" bestFit="1" customWidth="1"/>
    <col min="2" max="2" width="16.21875" bestFit="1" customWidth="1"/>
    <col min="3" max="3" width="11.77734375" bestFit="1" customWidth="1"/>
    <col min="4" max="4" width="14.109375" bestFit="1" customWidth="1"/>
    <col min="8" max="8" width="12.109375" bestFit="1" customWidth="1"/>
  </cols>
  <sheetData>
    <row r="1" spans="1:12" ht="18" x14ac:dyDescent="0.35">
      <c r="A1" s="7" t="s">
        <v>42</v>
      </c>
      <c r="B1" s="8" t="s">
        <v>43</v>
      </c>
      <c r="C1" s="8" t="s">
        <v>44</v>
      </c>
      <c r="D1" s="8" t="s">
        <v>45</v>
      </c>
      <c r="E1" s="8" t="s">
        <v>46</v>
      </c>
      <c r="H1" s="7" t="s">
        <v>42</v>
      </c>
      <c r="I1" s="8" t="s">
        <v>243</v>
      </c>
    </row>
    <row r="2" spans="1:12" x14ac:dyDescent="0.3">
      <c r="A2" s="9">
        <v>101</v>
      </c>
      <c r="B2" s="3" t="s">
        <v>47</v>
      </c>
      <c r="C2" s="3" t="s">
        <v>48</v>
      </c>
      <c r="D2" s="3" t="s">
        <v>49</v>
      </c>
      <c r="E2" s="3">
        <v>23</v>
      </c>
    </row>
    <row r="3" spans="1:12" x14ac:dyDescent="0.3">
      <c r="A3" s="9">
        <v>102</v>
      </c>
      <c r="B3" s="3" t="s">
        <v>50</v>
      </c>
      <c r="C3" s="3" t="s">
        <v>51</v>
      </c>
      <c r="D3" s="3" t="s">
        <v>52</v>
      </c>
      <c r="E3" s="3">
        <v>20</v>
      </c>
    </row>
    <row r="4" spans="1:12" x14ac:dyDescent="0.3">
      <c r="A4" s="9">
        <v>103</v>
      </c>
      <c r="B4" s="3" t="s">
        <v>53</v>
      </c>
      <c r="C4" s="3" t="s">
        <v>54</v>
      </c>
      <c r="D4" s="3" t="s">
        <v>55</v>
      </c>
      <c r="E4" s="3">
        <v>30</v>
      </c>
    </row>
    <row r="5" spans="1:12" x14ac:dyDescent="0.3">
      <c r="A5" s="9">
        <v>104</v>
      </c>
      <c r="B5" s="3" t="s">
        <v>56</v>
      </c>
      <c r="C5" s="3" t="s">
        <v>57</v>
      </c>
      <c r="D5" s="3" t="s">
        <v>58</v>
      </c>
      <c r="E5" s="3">
        <v>40</v>
      </c>
    </row>
    <row r="6" spans="1:12" ht="18" x14ac:dyDescent="0.35">
      <c r="A6" s="9">
        <v>105</v>
      </c>
      <c r="B6" s="3" t="s">
        <v>59</v>
      </c>
      <c r="C6" s="3" t="s">
        <v>60</v>
      </c>
      <c r="D6" s="3" t="s">
        <v>61</v>
      </c>
      <c r="E6" s="3">
        <v>34</v>
      </c>
      <c r="H6" s="7" t="s">
        <v>42</v>
      </c>
    </row>
    <row r="7" spans="1:12" x14ac:dyDescent="0.3">
      <c r="A7" s="9">
        <v>106</v>
      </c>
      <c r="B7" s="3" t="s">
        <v>62</v>
      </c>
      <c r="C7" s="3" t="s">
        <v>63</v>
      </c>
      <c r="D7" s="3" t="s">
        <v>64</v>
      </c>
      <c r="E7" s="3">
        <v>54</v>
      </c>
    </row>
    <row r="8" spans="1:12" ht="18" x14ac:dyDescent="0.35">
      <c r="A8" s="9">
        <v>107</v>
      </c>
      <c r="B8" s="3" t="s">
        <v>65</v>
      </c>
      <c r="C8" s="3" t="s">
        <v>244</v>
      </c>
      <c r="D8" s="3" t="s">
        <v>66</v>
      </c>
      <c r="E8" s="3">
        <v>30</v>
      </c>
      <c r="H8" s="7" t="s">
        <v>42</v>
      </c>
      <c r="I8" s="8" t="s">
        <v>43</v>
      </c>
      <c r="J8" s="8" t="s">
        <v>243</v>
      </c>
      <c r="K8" s="8" t="s">
        <v>45</v>
      </c>
      <c r="L8" s="8" t="s">
        <v>46</v>
      </c>
    </row>
    <row r="9" spans="1:12" x14ac:dyDescent="0.3">
      <c r="A9" s="9">
        <v>108</v>
      </c>
      <c r="B9" s="3" t="s">
        <v>67</v>
      </c>
      <c r="C9" s="3" t="s">
        <v>68</v>
      </c>
      <c r="D9" s="3" t="s">
        <v>69</v>
      </c>
      <c r="E9" s="3">
        <v>10</v>
      </c>
    </row>
    <row r="10" spans="1:12" x14ac:dyDescent="0.3">
      <c r="A10" s="9">
        <v>109</v>
      </c>
      <c r="B10" s="3" t="s">
        <v>70</v>
      </c>
      <c r="C10" s="3" t="s">
        <v>71</v>
      </c>
      <c r="D10" s="3" t="s">
        <v>72</v>
      </c>
      <c r="E10" s="3">
        <v>20</v>
      </c>
    </row>
    <row r="11" spans="1:12" x14ac:dyDescent="0.3">
      <c r="A11" s="9">
        <v>110</v>
      </c>
      <c r="B11" s="3" t="s">
        <v>3</v>
      </c>
      <c r="C11" s="3" t="s">
        <v>73</v>
      </c>
      <c r="D11" s="3" t="s">
        <v>74</v>
      </c>
      <c r="E11" s="3">
        <v>25</v>
      </c>
    </row>
    <row r="12" spans="1:12" ht="18" x14ac:dyDescent="0.35">
      <c r="H12" s="8" t="s">
        <v>243</v>
      </c>
    </row>
    <row r="14" spans="1:12" ht="18" x14ac:dyDescent="0.35">
      <c r="H14" s="7" t="s">
        <v>42</v>
      </c>
      <c r="I14" s="8" t="s">
        <v>43</v>
      </c>
      <c r="J14" s="8" t="s">
        <v>243</v>
      </c>
      <c r="K14" s="8" t="s">
        <v>45</v>
      </c>
      <c r="L14" s="8" t="s">
        <v>46</v>
      </c>
    </row>
    <row r="17" spans="8:9" ht="18" x14ac:dyDescent="0.35">
      <c r="H17" s="8" t="s">
        <v>243</v>
      </c>
      <c r="I17" s="7" t="s">
        <v>42</v>
      </c>
    </row>
  </sheetData>
  <phoneticPr fontId="10" type="noConversion"/>
  <dataValidations count="1">
    <dataValidation type="list" allowBlank="1" showInputMessage="1" showErrorMessage="1" sqref="I1" xr:uid="{AA0865E1-E85E-4305-9A19-928F0C7A0C4E}">
      <formula1>$B$2:$F$2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EFB3-FB1D-4B11-914A-741E8CFC2292}">
  <dimension ref="A1:E27"/>
  <sheetViews>
    <sheetView workbookViewId="0">
      <selection activeCell="G6" sqref="G6"/>
    </sheetView>
  </sheetViews>
  <sheetFormatPr defaultRowHeight="14.4" x14ac:dyDescent="0.3"/>
  <cols>
    <col min="2" max="2" width="13.88671875" bestFit="1" customWidth="1"/>
    <col min="3" max="3" width="12.109375" bestFit="1" customWidth="1"/>
    <col min="5" max="5" width="12.33203125" bestFit="1" customWidth="1"/>
  </cols>
  <sheetData>
    <row r="1" spans="1:5" ht="15.6" x14ac:dyDescent="0.3">
      <c r="A1" s="10" t="s">
        <v>75</v>
      </c>
      <c r="B1" s="10" t="s">
        <v>76</v>
      </c>
      <c r="C1" s="11" t="s">
        <v>77</v>
      </c>
      <c r="D1" s="11" t="s">
        <v>78</v>
      </c>
      <c r="E1" s="11" t="s">
        <v>79</v>
      </c>
    </row>
    <row r="2" spans="1:5" ht="15.6" x14ac:dyDescent="0.3">
      <c r="A2" s="12" t="s">
        <v>80</v>
      </c>
      <c r="B2" s="13" t="s">
        <v>81</v>
      </c>
      <c r="C2" s="2" t="s">
        <v>82</v>
      </c>
      <c r="D2" s="2" t="s">
        <v>83</v>
      </c>
      <c r="E2" s="14">
        <v>20000</v>
      </c>
    </row>
    <row r="3" spans="1:5" ht="15.6" x14ac:dyDescent="0.3">
      <c r="A3" s="12" t="s">
        <v>84</v>
      </c>
      <c r="B3" s="13" t="s">
        <v>85</v>
      </c>
      <c r="C3" s="2" t="s">
        <v>86</v>
      </c>
      <c r="D3" s="2" t="s">
        <v>83</v>
      </c>
      <c r="E3" s="14">
        <v>13000</v>
      </c>
    </row>
    <row r="4" spans="1:5" ht="15.6" x14ac:dyDescent="0.3">
      <c r="A4" s="12" t="s">
        <v>87</v>
      </c>
      <c r="B4" s="13" t="s">
        <v>88</v>
      </c>
      <c r="C4" s="2" t="s">
        <v>89</v>
      </c>
      <c r="D4" s="2" t="s">
        <v>90</v>
      </c>
      <c r="E4" s="14">
        <v>12000</v>
      </c>
    </row>
    <row r="5" spans="1:5" ht="15.6" x14ac:dyDescent="0.3">
      <c r="A5" s="12" t="s">
        <v>91</v>
      </c>
      <c r="B5" s="13" t="s">
        <v>92</v>
      </c>
      <c r="C5" s="2" t="s">
        <v>93</v>
      </c>
      <c r="D5" s="2" t="s">
        <v>94</v>
      </c>
      <c r="E5" s="14">
        <v>20000</v>
      </c>
    </row>
    <row r="6" spans="1:5" ht="15.6" x14ac:dyDescent="0.3">
      <c r="A6" s="12" t="s">
        <v>95</v>
      </c>
      <c r="B6" s="13" t="s">
        <v>96</v>
      </c>
      <c r="C6" s="2" t="s">
        <v>89</v>
      </c>
      <c r="D6" s="2" t="s">
        <v>83</v>
      </c>
      <c r="E6" s="14">
        <v>22000</v>
      </c>
    </row>
    <row r="7" spans="1:5" ht="15.6" x14ac:dyDescent="0.3">
      <c r="A7" s="12" t="s">
        <v>97</v>
      </c>
      <c r="B7" s="13" t="s">
        <v>98</v>
      </c>
      <c r="C7" s="2" t="s">
        <v>86</v>
      </c>
      <c r="D7" s="2" t="s">
        <v>83</v>
      </c>
      <c r="E7" s="14">
        <v>23000</v>
      </c>
    </row>
    <row r="8" spans="1:5" ht="15.6" x14ac:dyDescent="0.3">
      <c r="A8" s="12" t="s">
        <v>99</v>
      </c>
      <c r="B8" s="13" t="s">
        <v>100</v>
      </c>
      <c r="C8" s="2" t="s">
        <v>82</v>
      </c>
      <c r="D8" s="2" t="s">
        <v>90</v>
      </c>
      <c r="E8" s="14">
        <v>25000</v>
      </c>
    </row>
    <row r="9" spans="1:5" ht="15.6" x14ac:dyDescent="0.3">
      <c r="A9" s="12" t="s">
        <v>101</v>
      </c>
      <c r="B9" s="13" t="s">
        <v>102</v>
      </c>
      <c r="C9" s="2" t="s">
        <v>82</v>
      </c>
      <c r="D9" s="2" t="s">
        <v>94</v>
      </c>
      <c r="E9" s="14">
        <v>13000</v>
      </c>
    </row>
    <row r="10" spans="1:5" ht="15.6" x14ac:dyDescent="0.3">
      <c r="A10" s="12" t="s">
        <v>103</v>
      </c>
      <c r="B10" s="13" t="s">
        <v>104</v>
      </c>
      <c r="C10" s="2" t="s">
        <v>82</v>
      </c>
      <c r="D10" s="2" t="s">
        <v>83</v>
      </c>
      <c r="E10" s="14">
        <v>14000</v>
      </c>
    </row>
    <row r="11" spans="1:5" ht="15.6" x14ac:dyDescent="0.3">
      <c r="A11" s="12" t="s">
        <v>105</v>
      </c>
      <c r="B11" s="13" t="s">
        <v>106</v>
      </c>
      <c r="C11" s="2" t="s">
        <v>89</v>
      </c>
      <c r="D11" s="2" t="s">
        <v>83</v>
      </c>
      <c r="E11" s="14">
        <v>20000</v>
      </c>
    </row>
    <row r="12" spans="1:5" ht="15.6" x14ac:dyDescent="0.3">
      <c r="A12" s="12" t="s">
        <v>107</v>
      </c>
      <c r="B12" s="13" t="s">
        <v>108</v>
      </c>
      <c r="C12" s="2" t="s">
        <v>86</v>
      </c>
      <c r="D12" s="2" t="s">
        <v>90</v>
      </c>
      <c r="E12" s="15">
        <v>30000</v>
      </c>
    </row>
    <row r="13" spans="1:5" ht="15.6" x14ac:dyDescent="0.3">
      <c r="A13" s="12" t="s">
        <v>109</v>
      </c>
      <c r="B13" s="13" t="s">
        <v>110</v>
      </c>
      <c r="C13" s="2" t="s">
        <v>93</v>
      </c>
      <c r="D13" s="2" t="s">
        <v>94</v>
      </c>
      <c r="E13" s="14">
        <v>20000</v>
      </c>
    </row>
    <row r="14" spans="1:5" ht="15.6" x14ac:dyDescent="0.3">
      <c r="A14" s="12" t="s">
        <v>111</v>
      </c>
      <c r="B14" s="13" t="s">
        <v>112</v>
      </c>
      <c r="C14" s="2" t="s">
        <v>93</v>
      </c>
      <c r="D14" s="2" t="s">
        <v>83</v>
      </c>
      <c r="E14" s="14">
        <v>13000</v>
      </c>
    </row>
    <row r="15" spans="1:5" ht="15.6" x14ac:dyDescent="0.3">
      <c r="A15" s="12" t="s">
        <v>113</v>
      </c>
      <c r="B15" s="13" t="s">
        <v>74</v>
      </c>
      <c r="C15" s="2" t="s">
        <v>86</v>
      </c>
      <c r="D15" s="2" t="s">
        <v>90</v>
      </c>
      <c r="E15" s="14">
        <v>12000</v>
      </c>
    </row>
    <row r="16" spans="1:5" ht="15.6" x14ac:dyDescent="0.3">
      <c r="A16" s="12" t="s">
        <v>114</v>
      </c>
      <c r="B16" s="13" t="s">
        <v>115</v>
      </c>
      <c r="C16" s="2" t="s">
        <v>93</v>
      </c>
      <c r="D16" s="2" t="s">
        <v>90</v>
      </c>
      <c r="E16" s="14">
        <v>20000</v>
      </c>
    </row>
    <row r="17" spans="1:5" ht="15.6" x14ac:dyDescent="0.3">
      <c r="A17" s="12" t="s">
        <v>116</v>
      </c>
      <c r="B17" s="13" t="s">
        <v>117</v>
      </c>
      <c r="C17" s="2" t="s">
        <v>82</v>
      </c>
      <c r="D17" s="2" t="s">
        <v>90</v>
      </c>
      <c r="E17" s="14">
        <v>15000</v>
      </c>
    </row>
    <row r="18" spans="1:5" ht="15.6" x14ac:dyDescent="0.3">
      <c r="A18" s="12" t="s">
        <v>118</v>
      </c>
      <c r="B18" s="13" t="s">
        <v>119</v>
      </c>
      <c r="C18" s="2" t="s">
        <v>82</v>
      </c>
      <c r="D18" s="2" t="s">
        <v>83</v>
      </c>
      <c r="E18" s="14">
        <v>23000</v>
      </c>
    </row>
    <row r="19" spans="1:5" ht="15.6" x14ac:dyDescent="0.3">
      <c r="A19" s="12" t="s">
        <v>120</v>
      </c>
      <c r="B19" s="13" t="s">
        <v>121</v>
      </c>
      <c r="C19" s="2" t="s">
        <v>82</v>
      </c>
      <c r="D19" s="2" t="s">
        <v>122</v>
      </c>
      <c r="E19" s="14">
        <v>25000</v>
      </c>
    </row>
    <row r="20" spans="1:5" ht="15.6" x14ac:dyDescent="0.3">
      <c r="A20" s="12" t="s">
        <v>123</v>
      </c>
      <c r="B20" s="13" t="s">
        <v>124</v>
      </c>
      <c r="C20" s="2" t="s">
        <v>89</v>
      </c>
      <c r="D20" s="2" t="s">
        <v>83</v>
      </c>
      <c r="E20" s="14">
        <v>13000</v>
      </c>
    </row>
    <row r="21" spans="1:5" ht="15.6" x14ac:dyDescent="0.3">
      <c r="A21" s="12" t="s">
        <v>125</v>
      </c>
      <c r="B21" s="13" t="s">
        <v>55</v>
      </c>
      <c r="C21" s="2" t="s">
        <v>89</v>
      </c>
      <c r="D21" s="2" t="s">
        <v>94</v>
      </c>
      <c r="E21" s="14">
        <v>14000</v>
      </c>
    </row>
    <row r="22" spans="1:5" ht="15.6" x14ac:dyDescent="0.3">
      <c r="A22" s="12" t="s">
        <v>126</v>
      </c>
      <c r="B22" s="13" t="s">
        <v>127</v>
      </c>
      <c r="C22" s="3" t="s">
        <v>89</v>
      </c>
      <c r="D22" s="3" t="s">
        <v>83</v>
      </c>
      <c r="E22" s="16">
        <v>13000</v>
      </c>
    </row>
    <row r="23" spans="1:5" ht="15.6" x14ac:dyDescent="0.3">
      <c r="A23" s="12" t="s">
        <v>128</v>
      </c>
      <c r="B23" s="13" t="s">
        <v>129</v>
      </c>
      <c r="C23" s="3" t="s">
        <v>89</v>
      </c>
      <c r="D23" s="3" t="s">
        <v>94</v>
      </c>
      <c r="E23" s="16">
        <v>14000</v>
      </c>
    </row>
    <row r="24" spans="1:5" ht="15.6" x14ac:dyDescent="0.3">
      <c r="A24" s="12" t="s">
        <v>130</v>
      </c>
      <c r="B24" s="13" t="s">
        <v>131</v>
      </c>
      <c r="C24" s="3" t="s">
        <v>89</v>
      </c>
      <c r="D24" s="3" t="s">
        <v>83</v>
      </c>
      <c r="E24" s="16">
        <v>20000</v>
      </c>
    </row>
    <row r="25" spans="1:5" ht="15.6" x14ac:dyDescent="0.3">
      <c r="A25" s="12" t="s">
        <v>132</v>
      </c>
      <c r="B25" s="13" t="s">
        <v>133</v>
      </c>
      <c r="C25" s="3" t="s">
        <v>82</v>
      </c>
      <c r="D25" s="3" t="s">
        <v>83</v>
      </c>
      <c r="E25" s="17">
        <v>30000</v>
      </c>
    </row>
    <row r="26" spans="1:5" ht="15.6" x14ac:dyDescent="0.3">
      <c r="A26" s="12" t="s">
        <v>134</v>
      </c>
      <c r="B26" s="13" t="s">
        <v>135</v>
      </c>
      <c r="C26" s="2" t="s">
        <v>82</v>
      </c>
      <c r="D26" s="2" t="s">
        <v>83</v>
      </c>
      <c r="E26" s="14">
        <v>23000</v>
      </c>
    </row>
    <row r="27" spans="1:5" ht="15.6" x14ac:dyDescent="0.3">
      <c r="A27" s="12" t="s">
        <v>136</v>
      </c>
      <c r="B27" s="13" t="s">
        <v>137</v>
      </c>
      <c r="C27" s="2" t="s">
        <v>82</v>
      </c>
      <c r="D27" s="2" t="s">
        <v>122</v>
      </c>
      <c r="E27" s="14">
        <v>25000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ED43-5EC9-4AF8-84CC-C6AEC0092F1A}">
  <dimension ref="A1:N72"/>
  <sheetViews>
    <sheetView topLeftCell="A39" workbookViewId="0">
      <selection activeCell="G15" sqref="G15"/>
    </sheetView>
  </sheetViews>
  <sheetFormatPr defaultRowHeight="14.4" x14ac:dyDescent="0.3"/>
  <cols>
    <col min="1" max="1" width="12.44140625" customWidth="1"/>
    <col min="2" max="2" width="18" customWidth="1"/>
    <col min="3" max="3" width="17.77734375" customWidth="1"/>
    <col min="4" max="4" width="14.77734375" bestFit="1" customWidth="1"/>
    <col min="5" max="5" width="14.21875" bestFit="1" customWidth="1"/>
    <col min="6" max="6" width="13.5546875" bestFit="1" customWidth="1"/>
    <col min="7" max="7" width="19.44140625" bestFit="1" customWidth="1"/>
    <col min="8" max="8" width="19" bestFit="1" customWidth="1"/>
    <col min="9" max="11" width="12.21875" bestFit="1" customWidth="1"/>
    <col min="12" max="12" width="14" customWidth="1"/>
    <col min="13" max="13" width="14.21875" customWidth="1"/>
    <col min="14" max="14" width="13.6640625" bestFit="1" customWidth="1"/>
  </cols>
  <sheetData>
    <row r="1" spans="1:14" ht="18" x14ac:dyDescent="0.35">
      <c r="A1" s="18" t="s">
        <v>75</v>
      </c>
      <c r="B1" s="18" t="s">
        <v>76</v>
      </c>
      <c r="C1" s="18" t="s">
        <v>138</v>
      </c>
      <c r="D1" s="18" t="s">
        <v>139</v>
      </c>
      <c r="E1" s="18" t="s">
        <v>140</v>
      </c>
      <c r="F1" s="18" t="s">
        <v>141</v>
      </c>
      <c r="G1" s="18" t="s">
        <v>142</v>
      </c>
      <c r="H1" s="18" t="s">
        <v>143</v>
      </c>
      <c r="I1" s="18" t="s">
        <v>144</v>
      </c>
      <c r="J1" s="18" t="s">
        <v>145</v>
      </c>
      <c r="K1" s="18" t="s">
        <v>146</v>
      </c>
      <c r="L1" s="18" t="s">
        <v>147</v>
      </c>
      <c r="M1" s="18" t="s">
        <v>148</v>
      </c>
      <c r="N1" s="18" t="s">
        <v>149</v>
      </c>
    </row>
    <row r="2" spans="1:14" ht="18" x14ac:dyDescent="0.35">
      <c r="A2" s="19" t="s">
        <v>80</v>
      </c>
      <c r="B2" s="20" t="s">
        <v>81</v>
      </c>
      <c r="C2" s="20" t="s">
        <v>150</v>
      </c>
      <c r="D2" s="21">
        <v>45000</v>
      </c>
      <c r="E2" s="22">
        <v>30</v>
      </c>
      <c r="F2" s="23">
        <f>D2/30*E2</f>
        <v>45000</v>
      </c>
      <c r="G2" s="24">
        <v>51</v>
      </c>
      <c r="H2" s="25">
        <f>D2/30/8*G2</f>
        <v>9562.5</v>
      </c>
      <c r="I2" s="26">
        <f>D2*6%</f>
        <v>2700</v>
      </c>
      <c r="J2" s="26">
        <f>D2*3%</f>
        <v>1350</v>
      </c>
      <c r="K2" s="26">
        <f>D2*5%</f>
        <v>2250</v>
      </c>
      <c r="L2" s="26">
        <f>F2*12%</f>
        <v>5400</v>
      </c>
      <c r="M2" s="26">
        <f>F2*3.79%</f>
        <v>1705.5000000000002</v>
      </c>
      <c r="N2" s="27">
        <f>F2+H2+I2+J2+K2-L2-M2</f>
        <v>53757</v>
      </c>
    </row>
    <row r="3" spans="1:14" ht="18" x14ac:dyDescent="0.35">
      <c r="A3" s="19" t="s">
        <v>84</v>
      </c>
      <c r="B3" s="20" t="s">
        <v>85</v>
      </c>
      <c r="C3" s="20" t="s">
        <v>151</v>
      </c>
      <c r="D3" s="21">
        <v>35000</v>
      </c>
      <c r="E3" s="22">
        <v>28</v>
      </c>
      <c r="F3" s="23">
        <f t="shared" ref="F3:F66" si="0">D3/30*E3</f>
        <v>32666.666666666668</v>
      </c>
      <c r="G3" s="24">
        <v>49</v>
      </c>
      <c r="H3" s="25">
        <f t="shared" ref="H3:H66" si="1">D3/30/8*G3</f>
        <v>7145.8333333333339</v>
      </c>
      <c r="I3" s="26">
        <f t="shared" ref="I3:I66" si="2">D3*6%</f>
        <v>2100</v>
      </c>
      <c r="J3" s="26">
        <f t="shared" ref="J3:J66" si="3">D3*3%</f>
        <v>1050</v>
      </c>
      <c r="K3" s="26">
        <f t="shared" ref="K3:K66" si="4">D3*5%</f>
        <v>1750</v>
      </c>
      <c r="L3" s="26">
        <f t="shared" ref="L3:L66" si="5">F3*12%</f>
        <v>3920</v>
      </c>
      <c r="M3" s="26">
        <f t="shared" ref="M3:M66" si="6">F3*3.79%</f>
        <v>1238.0666666666668</v>
      </c>
      <c r="N3" s="27">
        <f t="shared" ref="N3:N66" si="7">F3+H3+I3+J3+K3-L3-M3</f>
        <v>39554.433333333334</v>
      </c>
    </row>
    <row r="4" spans="1:14" ht="18" x14ac:dyDescent="0.35">
      <c r="A4" s="19" t="s">
        <v>87</v>
      </c>
      <c r="B4" s="20" t="s">
        <v>88</v>
      </c>
      <c r="C4" s="20" t="s">
        <v>152</v>
      </c>
      <c r="D4" s="21">
        <v>25000</v>
      </c>
      <c r="E4" s="22">
        <v>26</v>
      </c>
      <c r="F4" s="23">
        <f t="shared" si="0"/>
        <v>21666.666666666668</v>
      </c>
      <c r="G4" s="24">
        <v>45</v>
      </c>
      <c r="H4" s="25">
        <f t="shared" si="1"/>
        <v>4687.5</v>
      </c>
      <c r="I4" s="26">
        <f t="shared" si="2"/>
        <v>1500</v>
      </c>
      <c r="J4" s="26">
        <f t="shared" si="3"/>
        <v>750</v>
      </c>
      <c r="K4" s="26">
        <f t="shared" si="4"/>
        <v>1250</v>
      </c>
      <c r="L4" s="26">
        <f t="shared" si="5"/>
        <v>2600</v>
      </c>
      <c r="M4" s="26">
        <f t="shared" si="6"/>
        <v>821.16666666666674</v>
      </c>
      <c r="N4" s="27">
        <f t="shared" si="7"/>
        <v>26433</v>
      </c>
    </row>
    <row r="5" spans="1:14" ht="18" x14ac:dyDescent="0.35">
      <c r="A5" s="19" t="s">
        <v>91</v>
      </c>
      <c r="B5" s="20" t="s">
        <v>92</v>
      </c>
      <c r="C5" s="20" t="s">
        <v>153</v>
      </c>
      <c r="D5" s="21">
        <v>18172</v>
      </c>
      <c r="E5" s="22">
        <v>25</v>
      </c>
      <c r="F5" s="23">
        <f t="shared" si="0"/>
        <v>15143.333333333334</v>
      </c>
      <c r="G5" s="24">
        <v>53</v>
      </c>
      <c r="H5" s="25">
        <f t="shared" si="1"/>
        <v>4012.9833333333336</v>
      </c>
      <c r="I5" s="26">
        <f t="shared" si="2"/>
        <v>1090.32</v>
      </c>
      <c r="J5" s="26">
        <f t="shared" si="3"/>
        <v>545.16</v>
      </c>
      <c r="K5" s="26">
        <f t="shared" si="4"/>
        <v>908.6</v>
      </c>
      <c r="L5" s="26">
        <f t="shared" si="5"/>
        <v>1817.2</v>
      </c>
      <c r="M5" s="26">
        <f t="shared" si="6"/>
        <v>573.93233333333342</v>
      </c>
      <c r="N5" s="27">
        <f t="shared" si="7"/>
        <v>19309.264333333329</v>
      </c>
    </row>
    <row r="6" spans="1:14" ht="18" x14ac:dyDescent="0.35">
      <c r="A6" s="19" t="s">
        <v>95</v>
      </c>
      <c r="B6" s="20" t="s">
        <v>96</v>
      </c>
      <c r="C6" s="20" t="s">
        <v>153</v>
      </c>
      <c r="D6" s="21">
        <v>17969</v>
      </c>
      <c r="E6" s="22">
        <v>25</v>
      </c>
      <c r="F6" s="23">
        <f t="shared" si="0"/>
        <v>14974.166666666668</v>
      </c>
      <c r="G6" s="24">
        <v>52</v>
      </c>
      <c r="H6" s="25">
        <f t="shared" si="1"/>
        <v>3893.2833333333338</v>
      </c>
      <c r="I6" s="26">
        <f t="shared" si="2"/>
        <v>1078.1399999999999</v>
      </c>
      <c r="J6" s="26">
        <f t="shared" si="3"/>
        <v>539.06999999999994</v>
      </c>
      <c r="K6" s="26">
        <f t="shared" si="4"/>
        <v>898.45</v>
      </c>
      <c r="L6" s="26">
        <f t="shared" si="5"/>
        <v>1796.9</v>
      </c>
      <c r="M6" s="26">
        <f t="shared" si="6"/>
        <v>567.52091666666672</v>
      </c>
      <c r="N6" s="27">
        <f t="shared" si="7"/>
        <v>19018.689083333331</v>
      </c>
    </row>
    <row r="7" spans="1:14" ht="18" x14ac:dyDescent="0.35">
      <c r="A7" s="19" t="s">
        <v>97</v>
      </c>
      <c r="B7" s="20" t="s">
        <v>98</v>
      </c>
      <c r="C7" s="20" t="s">
        <v>154</v>
      </c>
      <c r="D7" s="21">
        <v>18813</v>
      </c>
      <c r="E7" s="22">
        <v>28</v>
      </c>
      <c r="F7" s="23">
        <f t="shared" si="0"/>
        <v>17558.8</v>
      </c>
      <c r="G7" s="24">
        <v>50</v>
      </c>
      <c r="H7" s="25">
        <f t="shared" si="1"/>
        <v>3919.375</v>
      </c>
      <c r="I7" s="26">
        <f t="shared" si="2"/>
        <v>1128.78</v>
      </c>
      <c r="J7" s="26">
        <f t="shared" si="3"/>
        <v>564.39</v>
      </c>
      <c r="K7" s="26">
        <f t="shared" si="4"/>
        <v>940.65000000000009</v>
      </c>
      <c r="L7" s="26">
        <f t="shared" si="5"/>
        <v>2107.056</v>
      </c>
      <c r="M7" s="26">
        <f t="shared" si="6"/>
        <v>665.47852</v>
      </c>
      <c r="N7" s="27">
        <f t="shared" si="7"/>
        <v>21339.460479999998</v>
      </c>
    </row>
    <row r="8" spans="1:14" ht="18" x14ac:dyDescent="0.35">
      <c r="A8" s="19" t="s">
        <v>99</v>
      </c>
      <c r="B8" s="20" t="s">
        <v>100</v>
      </c>
      <c r="C8" s="20" t="s">
        <v>153</v>
      </c>
      <c r="D8" s="21">
        <v>17041</v>
      </c>
      <c r="E8" s="22">
        <v>30</v>
      </c>
      <c r="F8" s="23">
        <f t="shared" si="0"/>
        <v>17041</v>
      </c>
      <c r="G8" s="24">
        <v>46</v>
      </c>
      <c r="H8" s="25">
        <f t="shared" si="1"/>
        <v>3266.1916666666666</v>
      </c>
      <c r="I8" s="26">
        <f t="shared" si="2"/>
        <v>1022.4599999999999</v>
      </c>
      <c r="J8" s="26">
        <f t="shared" si="3"/>
        <v>511.22999999999996</v>
      </c>
      <c r="K8" s="26">
        <f t="shared" si="4"/>
        <v>852.05000000000007</v>
      </c>
      <c r="L8" s="26">
        <f t="shared" si="5"/>
        <v>2044.9199999999998</v>
      </c>
      <c r="M8" s="26">
        <f t="shared" si="6"/>
        <v>645.85390000000007</v>
      </c>
      <c r="N8" s="27">
        <f t="shared" si="7"/>
        <v>20002.157766666664</v>
      </c>
    </row>
    <row r="9" spans="1:14" ht="18" x14ac:dyDescent="0.35">
      <c r="A9" s="19" t="s">
        <v>101</v>
      </c>
      <c r="B9" s="20" t="s">
        <v>102</v>
      </c>
      <c r="C9" s="20" t="s">
        <v>153</v>
      </c>
      <c r="D9" s="21">
        <v>18971</v>
      </c>
      <c r="E9" s="22">
        <v>26</v>
      </c>
      <c r="F9" s="23">
        <f t="shared" si="0"/>
        <v>16441.533333333333</v>
      </c>
      <c r="G9" s="24">
        <v>59</v>
      </c>
      <c r="H9" s="25">
        <f t="shared" si="1"/>
        <v>4663.7041666666664</v>
      </c>
      <c r="I9" s="26">
        <f t="shared" si="2"/>
        <v>1138.26</v>
      </c>
      <c r="J9" s="26">
        <f t="shared" si="3"/>
        <v>569.13</v>
      </c>
      <c r="K9" s="26">
        <f t="shared" si="4"/>
        <v>948.55000000000007</v>
      </c>
      <c r="L9" s="26">
        <f t="shared" si="5"/>
        <v>1972.9839999999999</v>
      </c>
      <c r="M9" s="26">
        <f t="shared" si="6"/>
        <v>623.1341133333334</v>
      </c>
      <c r="N9" s="27">
        <f t="shared" si="7"/>
        <v>21165.059386666664</v>
      </c>
    </row>
    <row r="10" spans="1:14" ht="18" x14ac:dyDescent="0.35">
      <c r="A10" s="19" t="s">
        <v>103</v>
      </c>
      <c r="B10" s="20" t="s">
        <v>104</v>
      </c>
      <c r="C10" s="20" t="s">
        <v>154</v>
      </c>
      <c r="D10" s="21">
        <v>18417</v>
      </c>
      <c r="E10" s="22">
        <v>29</v>
      </c>
      <c r="F10" s="23">
        <f t="shared" si="0"/>
        <v>17803.099999999999</v>
      </c>
      <c r="G10" s="24">
        <v>40</v>
      </c>
      <c r="H10" s="25">
        <f t="shared" si="1"/>
        <v>3069.5</v>
      </c>
      <c r="I10" s="26">
        <f t="shared" si="2"/>
        <v>1105.02</v>
      </c>
      <c r="J10" s="26">
        <f t="shared" si="3"/>
        <v>552.51</v>
      </c>
      <c r="K10" s="26">
        <f t="shared" si="4"/>
        <v>920.85</v>
      </c>
      <c r="L10" s="26">
        <f t="shared" si="5"/>
        <v>2136.3719999999998</v>
      </c>
      <c r="M10" s="26">
        <f t="shared" si="6"/>
        <v>674.73748999999998</v>
      </c>
      <c r="N10" s="27">
        <f t="shared" si="7"/>
        <v>20639.870509999997</v>
      </c>
    </row>
    <row r="11" spans="1:14" ht="18" x14ac:dyDescent="0.35">
      <c r="A11" s="19" t="s">
        <v>105</v>
      </c>
      <c r="B11" s="20" t="s">
        <v>106</v>
      </c>
      <c r="C11" s="20" t="s">
        <v>153</v>
      </c>
      <c r="D11" s="21">
        <v>16294</v>
      </c>
      <c r="E11" s="22">
        <v>29</v>
      </c>
      <c r="F11" s="23">
        <f t="shared" si="0"/>
        <v>15750.866666666667</v>
      </c>
      <c r="G11" s="24">
        <v>40</v>
      </c>
      <c r="H11" s="25">
        <f t="shared" si="1"/>
        <v>2715.6666666666665</v>
      </c>
      <c r="I11" s="26">
        <f t="shared" si="2"/>
        <v>977.64</v>
      </c>
      <c r="J11" s="26">
        <f t="shared" si="3"/>
        <v>488.82</v>
      </c>
      <c r="K11" s="26">
        <f t="shared" si="4"/>
        <v>814.7</v>
      </c>
      <c r="L11" s="26">
        <f t="shared" si="5"/>
        <v>1890.104</v>
      </c>
      <c r="M11" s="26">
        <f t="shared" si="6"/>
        <v>596.95784666666668</v>
      </c>
      <c r="N11" s="27">
        <f t="shared" si="7"/>
        <v>18260.631486666665</v>
      </c>
    </row>
    <row r="12" spans="1:14" ht="18" x14ac:dyDescent="0.35">
      <c r="A12" s="19" t="s">
        <v>107</v>
      </c>
      <c r="B12" s="20" t="s">
        <v>108</v>
      </c>
      <c r="C12" s="20" t="s">
        <v>153</v>
      </c>
      <c r="D12" s="21">
        <v>19280</v>
      </c>
      <c r="E12" s="22">
        <v>25</v>
      </c>
      <c r="F12" s="23">
        <f t="shared" si="0"/>
        <v>16066.666666666666</v>
      </c>
      <c r="G12" s="24">
        <v>44</v>
      </c>
      <c r="H12" s="25">
        <f t="shared" si="1"/>
        <v>3534.6666666666665</v>
      </c>
      <c r="I12" s="26">
        <f t="shared" si="2"/>
        <v>1156.8</v>
      </c>
      <c r="J12" s="26">
        <f t="shared" si="3"/>
        <v>578.4</v>
      </c>
      <c r="K12" s="26">
        <f t="shared" si="4"/>
        <v>964</v>
      </c>
      <c r="L12" s="26">
        <f t="shared" si="5"/>
        <v>1927.9999999999998</v>
      </c>
      <c r="M12" s="26">
        <f t="shared" si="6"/>
        <v>608.92666666666673</v>
      </c>
      <c r="N12" s="27">
        <f t="shared" si="7"/>
        <v>19763.606666666667</v>
      </c>
    </row>
    <row r="13" spans="1:14" ht="18" x14ac:dyDescent="0.35">
      <c r="A13" s="19" t="s">
        <v>109</v>
      </c>
      <c r="B13" s="20" t="s">
        <v>110</v>
      </c>
      <c r="C13" s="20" t="s">
        <v>153</v>
      </c>
      <c r="D13" s="21">
        <v>15056</v>
      </c>
      <c r="E13" s="22">
        <v>29</v>
      </c>
      <c r="F13" s="23">
        <f t="shared" si="0"/>
        <v>14554.133333333333</v>
      </c>
      <c r="G13" s="24">
        <v>45</v>
      </c>
      <c r="H13" s="25">
        <f t="shared" si="1"/>
        <v>2823</v>
      </c>
      <c r="I13" s="26">
        <f t="shared" si="2"/>
        <v>903.36</v>
      </c>
      <c r="J13" s="26">
        <f t="shared" si="3"/>
        <v>451.68</v>
      </c>
      <c r="K13" s="26">
        <f t="shared" si="4"/>
        <v>752.80000000000007</v>
      </c>
      <c r="L13" s="26">
        <f t="shared" si="5"/>
        <v>1746.4959999999999</v>
      </c>
      <c r="M13" s="26">
        <f t="shared" si="6"/>
        <v>551.60165333333339</v>
      </c>
      <c r="N13" s="27">
        <f t="shared" si="7"/>
        <v>17186.875679999997</v>
      </c>
    </row>
    <row r="14" spans="1:14" ht="18" x14ac:dyDescent="0.35">
      <c r="A14" s="19" t="s">
        <v>111</v>
      </c>
      <c r="B14" s="20" t="s">
        <v>112</v>
      </c>
      <c r="C14" s="20" t="s">
        <v>153</v>
      </c>
      <c r="D14" s="21">
        <v>18140</v>
      </c>
      <c r="E14" s="22">
        <v>29</v>
      </c>
      <c r="F14" s="23">
        <f t="shared" si="0"/>
        <v>17535.333333333332</v>
      </c>
      <c r="G14" s="24">
        <v>40</v>
      </c>
      <c r="H14" s="25">
        <f t="shared" si="1"/>
        <v>3023.333333333333</v>
      </c>
      <c r="I14" s="26">
        <f t="shared" si="2"/>
        <v>1088.3999999999999</v>
      </c>
      <c r="J14" s="26">
        <f t="shared" si="3"/>
        <v>544.19999999999993</v>
      </c>
      <c r="K14" s="26">
        <f t="shared" si="4"/>
        <v>907</v>
      </c>
      <c r="L14" s="26">
        <f t="shared" si="5"/>
        <v>2104.2399999999998</v>
      </c>
      <c r="M14" s="26">
        <f t="shared" si="6"/>
        <v>664.58913333333339</v>
      </c>
      <c r="N14" s="27">
        <f t="shared" si="7"/>
        <v>20329.43753333333</v>
      </c>
    </row>
    <row r="15" spans="1:14" ht="18" x14ac:dyDescent="0.35">
      <c r="A15" s="19" t="s">
        <v>113</v>
      </c>
      <c r="B15" s="20" t="s">
        <v>74</v>
      </c>
      <c r="C15" s="20" t="s">
        <v>154</v>
      </c>
      <c r="D15" s="21">
        <v>16847</v>
      </c>
      <c r="E15" s="22">
        <v>30</v>
      </c>
      <c r="F15" s="23">
        <f t="shared" si="0"/>
        <v>16847</v>
      </c>
      <c r="G15" s="24">
        <v>59</v>
      </c>
      <c r="H15" s="25">
        <f t="shared" si="1"/>
        <v>4141.5541666666668</v>
      </c>
      <c r="I15" s="26">
        <f t="shared" si="2"/>
        <v>1010.8199999999999</v>
      </c>
      <c r="J15" s="26">
        <f t="shared" si="3"/>
        <v>505.40999999999997</v>
      </c>
      <c r="K15" s="26">
        <f t="shared" si="4"/>
        <v>842.35</v>
      </c>
      <c r="L15" s="26">
        <f t="shared" si="5"/>
        <v>2021.6399999999999</v>
      </c>
      <c r="M15" s="26">
        <f t="shared" si="6"/>
        <v>638.50130000000001</v>
      </c>
      <c r="N15" s="27">
        <f t="shared" si="7"/>
        <v>20686.992866666667</v>
      </c>
    </row>
    <row r="16" spans="1:14" ht="18" x14ac:dyDescent="0.35">
      <c r="A16" s="19" t="s">
        <v>114</v>
      </c>
      <c r="B16" s="20" t="s">
        <v>115</v>
      </c>
      <c r="C16" s="20" t="s">
        <v>153</v>
      </c>
      <c r="D16" s="21">
        <v>15208</v>
      </c>
      <c r="E16" s="22">
        <v>29</v>
      </c>
      <c r="F16" s="23">
        <f t="shared" si="0"/>
        <v>14701.066666666668</v>
      </c>
      <c r="G16" s="24">
        <v>60</v>
      </c>
      <c r="H16" s="25">
        <f t="shared" si="1"/>
        <v>3802</v>
      </c>
      <c r="I16" s="26">
        <f t="shared" si="2"/>
        <v>912.48</v>
      </c>
      <c r="J16" s="26">
        <f t="shared" si="3"/>
        <v>456.24</v>
      </c>
      <c r="K16" s="26">
        <f t="shared" si="4"/>
        <v>760.40000000000009</v>
      </c>
      <c r="L16" s="26">
        <f t="shared" si="5"/>
        <v>1764.1279999999999</v>
      </c>
      <c r="M16" s="26">
        <f t="shared" si="6"/>
        <v>557.1704266666668</v>
      </c>
      <c r="N16" s="27">
        <f t="shared" si="7"/>
        <v>18310.88824</v>
      </c>
    </row>
    <row r="17" spans="1:14" ht="18" x14ac:dyDescent="0.35">
      <c r="A17" s="19" t="s">
        <v>116</v>
      </c>
      <c r="B17" s="20" t="s">
        <v>117</v>
      </c>
      <c r="C17" s="20" t="s">
        <v>153</v>
      </c>
      <c r="D17" s="21">
        <v>15733</v>
      </c>
      <c r="E17" s="22">
        <v>25</v>
      </c>
      <c r="F17" s="23">
        <f t="shared" si="0"/>
        <v>13110.833333333332</v>
      </c>
      <c r="G17" s="24">
        <v>43</v>
      </c>
      <c r="H17" s="25">
        <f t="shared" si="1"/>
        <v>2818.8291666666664</v>
      </c>
      <c r="I17" s="26">
        <f t="shared" si="2"/>
        <v>943.98</v>
      </c>
      <c r="J17" s="26">
        <f t="shared" si="3"/>
        <v>471.99</v>
      </c>
      <c r="K17" s="26">
        <f t="shared" si="4"/>
        <v>786.65000000000009</v>
      </c>
      <c r="L17" s="26">
        <f t="shared" si="5"/>
        <v>1573.2999999999997</v>
      </c>
      <c r="M17" s="26">
        <f t="shared" si="6"/>
        <v>496.90058333333332</v>
      </c>
      <c r="N17" s="27">
        <f t="shared" si="7"/>
        <v>16062.081916666668</v>
      </c>
    </row>
    <row r="18" spans="1:14" ht="18" x14ac:dyDescent="0.35">
      <c r="A18" s="19" t="s">
        <v>118</v>
      </c>
      <c r="B18" s="20" t="s">
        <v>119</v>
      </c>
      <c r="C18" s="20" t="s">
        <v>154</v>
      </c>
      <c r="D18" s="21">
        <v>16609</v>
      </c>
      <c r="E18" s="22">
        <v>25</v>
      </c>
      <c r="F18" s="23">
        <f t="shared" si="0"/>
        <v>13840.833333333334</v>
      </c>
      <c r="G18" s="24">
        <v>48</v>
      </c>
      <c r="H18" s="25">
        <f t="shared" si="1"/>
        <v>3321.8</v>
      </c>
      <c r="I18" s="26">
        <f t="shared" si="2"/>
        <v>996.54</v>
      </c>
      <c r="J18" s="26">
        <f t="shared" si="3"/>
        <v>498.27</v>
      </c>
      <c r="K18" s="26">
        <f t="shared" si="4"/>
        <v>830.45</v>
      </c>
      <c r="L18" s="26">
        <f t="shared" si="5"/>
        <v>1660.9</v>
      </c>
      <c r="M18" s="26">
        <f t="shared" si="6"/>
        <v>524.56758333333335</v>
      </c>
      <c r="N18" s="27">
        <f t="shared" si="7"/>
        <v>17302.425750000002</v>
      </c>
    </row>
    <row r="19" spans="1:14" ht="18" x14ac:dyDescent="0.35">
      <c r="A19" s="19" t="s">
        <v>120</v>
      </c>
      <c r="B19" s="20" t="s">
        <v>121</v>
      </c>
      <c r="C19" s="20" t="s">
        <v>153</v>
      </c>
      <c r="D19" s="21">
        <v>15540</v>
      </c>
      <c r="E19" s="22">
        <v>28</v>
      </c>
      <c r="F19" s="23">
        <f t="shared" si="0"/>
        <v>14504</v>
      </c>
      <c r="G19" s="24">
        <v>42</v>
      </c>
      <c r="H19" s="25">
        <f t="shared" si="1"/>
        <v>2719.5</v>
      </c>
      <c r="I19" s="26">
        <f t="shared" si="2"/>
        <v>932.4</v>
      </c>
      <c r="J19" s="26">
        <f t="shared" si="3"/>
        <v>466.2</v>
      </c>
      <c r="K19" s="26">
        <f t="shared" si="4"/>
        <v>777</v>
      </c>
      <c r="L19" s="26">
        <f t="shared" si="5"/>
        <v>1740.48</v>
      </c>
      <c r="M19" s="26">
        <f t="shared" si="6"/>
        <v>549.7016000000001</v>
      </c>
      <c r="N19" s="27">
        <f t="shared" si="7"/>
        <v>17108.918400000002</v>
      </c>
    </row>
    <row r="20" spans="1:14" ht="18" x14ac:dyDescent="0.35">
      <c r="A20" s="19" t="s">
        <v>123</v>
      </c>
      <c r="B20" s="20" t="s">
        <v>124</v>
      </c>
      <c r="C20" s="20" t="s">
        <v>153</v>
      </c>
      <c r="D20" s="21">
        <v>18453</v>
      </c>
      <c r="E20" s="22">
        <v>26</v>
      </c>
      <c r="F20" s="23">
        <f t="shared" si="0"/>
        <v>15992.6</v>
      </c>
      <c r="G20" s="24">
        <v>42</v>
      </c>
      <c r="H20" s="25">
        <f t="shared" si="1"/>
        <v>3229.2750000000001</v>
      </c>
      <c r="I20" s="26">
        <f t="shared" si="2"/>
        <v>1107.18</v>
      </c>
      <c r="J20" s="26">
        <f t="shared" si="3"/>
        <v>553.59</v>
      </c>
      <c r="K20" s="26">
        <f t="shared" si="4"/>
        <v>922.65000000000009</v>
      </c>
      <c r="L20" s="26">
        <f t="shared" si="5"/>
        <v>1919.1120000000001</v>
      </c>
      <c r="M20" s="26">
        <f t="shared" si="6"/>
        <v>606.11954000000003</v>
      </c>
      <c r="N20" s="27">
        <f t="shared" si="7"/>
        <v>19280.063460000001</v>
      </c>
    </row>
    <row r="21" spans="1:14" ht="18" x14ac:dyDescent="0.35">
      <c r="A21" s="19" t="s">
        <v>125</v>
      </c>
      <c r="B21" s="20" t="s">
        <v>55</v>
      </c>
      <c r="C21" s="20" t="s">
        <v>153</v>
      </c>
      <c r="D21" s="21">
        <v>16436</v>
      </c>
      <c r="E21" s="22">
        <v>28</v>
      </c>
      <c r="F21" s="23">
        <f t="shared" si="0"/>
        <v>15340.266666666666</v>
      </c>
      <c r="G21" s="24">
        <v>54</v>
      </c>
      <c r="H21" s="25">
        <f t="shared" si="1"/>
        <v>3698.1</v>
      </c>
      <c r="I21" s="26">
        <f t="shared" si="2"/>
        <v>986.16</v>
      </c>
      <c r="J21" s="26">
        <f t="shared" si="3"/>
        <v>493.08</v>
      </c>
      <c r="K21" s="26">
        <f t="shared" si="4"/>
        <v>821.80000000000007</v>
      </c>
      <c r="L21" s="26">
        <f t="shared" si="5"/>
        <v>1840.8319999999999</v>
      </c>
      <c r="M21" s="26">
        <f t="shared" si="6"/>
        <v>581.3961066666667</v>
      </c>
      <c r="N21" s="27">
        <f t="shared" si="7"/>
        <v>18917.17856</v>
      </c>
    </row>
    <row r="22" spans="1:14" ht="18" x14ac:dyDescent="0.35">
      <c r="A22" s="19" t="s">
        <v>126</v>
      </c>
      <c r="B22" s="20" t="s">
        <v>127</v>
      </c>
      <c r="C22" s="20" t="s">
        <v>153</v>
      </c>
      <c r="D22" s="21">
        <v>18938</v>
      </c>
      <c r="E22" s="22">
        <v>25</v>
      </c>
      <c r="F22" s="23">
        <f t="shared" si="0"/>
        <v>15781.666666666666</v>
      </c>
      <c r="G22" s="24">
        <v>56</v>
      </c>
      <c r="H22" s="25">
        <f t="shared" si="1"/>
        <v>4418.8666666666668</v>
      </c>
      <c r="I22" s="26">
        <f t="shared" si="2"/>
        <v>1136.28</v>
      </c>
      <c r="J22" s="26">
        <f t="shared" si="3"/>
        <v>568.14</v>
      </c>
      <c r="K22" s="26">
        <f t="shared" si="4"/>
        <v>946.90000000000009</v>
      </c>
      <c r="L22" s="26">
        <f t="shared" si="5"/>
        <v>1893.8</v>
      </c>
      <c r="M22" s="26">
        <f t="shared" si="6"/>
        <v>598.1251666666667</v>
      </c>
      <c r="N22" s="27">
        <f t="shared" si="7"/>
        <v>20359.928166666665</v>
      </c>
    </row>
    <row r="23" spans="1:14" ht="18" x14ac:dyDescent="0.35">
      <c r="A23" s="19" t="s">
        <v>128</v>
      </c>
      <c r="B23" s="20" t="s">
        <v>129</v>
      </c>
      <c r="C23" s="20" t="s">
        <v>154</v>
      </c>
      <c r="D23" s="21">
        <v>17683</v>
      </c>
      <c r="E23" s="22">
        <v>26</v>
      </c>
      <c r="F23" s="23">
        <f t="shared" si="0"/>
        <v>15325.266666666665</v>
      </c>
      <c r="G23" s="24">
        <v>47</v>
      </c>
      <c r="H23" s="25">
        <f t="shared" si="1"/>
        <v>3462.9208333333331</v>
      </c>
      <c r="I23" s="26">
        <f t="shared" si="2"/>
        <v>1060.98</v>
      </c>
      <c r="J23" s="26">
        <f t="shared" si="3"/>
        <v>530.49</v>
      </c>
      <c r="K23" s="26">
        <f t="shared" si="4"/>
        <v>884.15000000000009</v>
      </c>
      <c r="L23" s="26">
        <f t="shared" si="5"/>
        <v>1839.0319999999997</v>
      </c>
      <c r="M23" s="26">
        <f t="shared" si="6"/>
        <v>580.82760666666661</v>
      </c>
      <c r="N23" s="27">
        <f t="shared" si="7"/>
        <v>18843.947893333334</v>
      </c>
    </row>
    <row r="24" spans="1:14" ht="18" x14ac:dyDescent="0.35">
      <c r="A24" s="19" t="s">
        <v>130</v>
      </c>
      <c r="B24" s="20" t="s">
        <v>131</v>
      </c>
      <c r="C24" s="20" t="s">
        <v>153</v>
      </c>
      <c r="D24" s="21">
        <v>16908</v>
      </c>
      <c r="E24" s="22">
        <v>26</v>
      </c>
      <c r="F24" s="23">
        <f t="shared" si="0"/>
        <v>14653.6</v>
      </c>
      <c r="G24" s="24">
        <v>49</v>
      </c>
      <c r="H24" s="25">
        <f t="shared" si="1"/>
        <v>3452.05</v>
      </c>
      <c r="I24" s="26">
        <f t="shared" si="2"/>
        <v>1014.48</v>
      </c>
      <c r="J24" s="26">
        <f t="shared" si="3"/>
        <v>507.24</v>
      </c>
      <c r="K24" s="26">
        <f t="shared" si="4"/>
        <v>845.40000000000009</v>
      </c>
      <c r="L24" s="26">
        <f t="shared" si="5"/>
        <v>1758.432</v>
      </c>
      <c r="M24" s="26">
        <f t="shared" si="6"/>
        <v>555.37144000000001</v>
      </c>
      <c r="N24" s="27">
        <f t="shared" si="7"/>
        <v>18158.966560000004</v>
      </c>
    </row>
    <row r="25" spans="1:14" ht="18" x14ac:dyDescent="0.35">
      <c r="A25" s="19" t="s">
        <v>132</v>
      </c>
      <c r="B25" s="20" t="s">
        <v>133</v>
      </c>
      <c r="C25" s="20" t="s">
        <v>153</v>
      </c>
      <c r="D25" s="21">
        <v>19450</v>
      </c>
      <c r="E25" s="22">
        <v>29</v>
      </c>
      <c r="F25" s="23">
        <f t="shared" si="0"/>
        <v>18801.666666666668</v>
      </c>
      <c r="G25" s="24">
        <v>48</v>
      </c>
      <c r="H25" s="25">
        <f t="shared" si="1"/>
        <v>3890</v>
      </c>
      <c r="I25" s="26">
        <f t="shared" si="2"/>
        <v>1167</v>
      </c>
      <c r="J25" s="26">
        <f t="shared" si="3"/>
        <v>583.5</v>
      </c>
      <c r="K25" s="26">
        <f t="shared" si="4"/>
        <v>972.5</v>
      </c>
      <c r="L25" s="26">
        <f t="shared" si="5"/>
        <v>2256.2000000000003</v>
      </c>
      <c r="M25" s="26">
        <f t="shared" si="6"/>
        <v>712.58316666666678</v>
      </c>
      <c r="N25" s="27">
        <f t="shared" si="7"/>
        <v>22445.8835</v>
      </c>
    </row>
    <row r="26" spans="1:14" ht="18" x14ac:dyDescent="0.35">
      <c r="A26" s="19" t="s">
        <v>134</v>
      </c>
      <c r="B26" s="20" t="s">
        <v>135</v>
      </c>
      <c r="C26" s="20" t="s">
        <v>154</v>
      </c>
      <c r="D26" s="21">
        <v>18446</v>
      </c>
      <c r="E26" s="22">
        <v>26</v>
      </c>
      <c r="F26" s="23">
        <f t="shared" si="0"/>
        <v>15986.533333333333</v>
      </c>
      <c r="G26" s="24">
        <v>55</v>
      </c>
      <c r="H26" s="25">
        <f t="shared" si="1"/>
        <v>4227.208333333333</v>
      </c>
      <c r="I26" s="26">
        <f t="shared" si="2"/>
        <v>1106.76</v>
      </c>
      <c r="J26" s="26">
        <f t="shared" si="3"/>
        <v>553.38</v>
      </c>
      <c r="K26" s="26">
        <f t="shared" si="4"/>
        <v>922.30000000000007</v>
      </c>
      <c r="L26" s="26">
        <f t="shared" si="5"/>
        <v>1918.3839999999998</v>
      </c>
      <c r="M26" s="26">
        <f t="shared" si="6"/>
        <v>605.88961333333339</v>
      </c>
      <c r="N26" s="27">
        <f t="shared" si="7"/>
        <v>20271.908053333333</v>
      </c>
    </row>
    <row r="27" spans="1:14" ht="18" x14ac:dyDescent="0.35">
      <c r="A27" s="19" t="s">
        <v>136</v>
      </c>
      <c r="B27" s="20" t="s">
        <v>137</v>
      </c>
      <c r="C27" s="20" t="s">
        <v>153</v>
      </c>
      <c r="D27" s="21">
        <v>15580</v>
      </c>
      <c r="E27" s="22">
        <v>25</v>
      </c>
      <c r="F27" s="23">
        <f t="shared" si="0"/>
        <v>12983.333333333334</v>
      </c>
      <c r="G27" s="24">
        <v>54</v>
      </c>
      <c r="H27" s="25">
        <f t="shared" si="1"/>
        <v>3505.5000000000005</v>
      </c>
      <c r="I27" s="26">
        <f t="shared" si="2"/>
        <v>934.8</v>
      </c>
      <c r="J27" s="26">
        <f t="shared" si="3"/>
        <v>467.4</v>
      </c>
      <c r="K27" s="26">
        <f t="shared" si="4"/>
        <v>779</v>
      </c>
      <c r="L27" s="26">
        <f t="shared" si="5"/>
        <v>1558</v>
      </c>
      <c r="M27" s="26">
        <f t="shared" si="6"/>
        <v>492.06833333333338</v>
      </c>
      <c r="N27" s="27">
        <f t="shared" si="7"/>
        <v>16619.965000000004</v>
      </c>
    </row>
    <row r="28" spans="1:14" ht="18" x14ac:dyDescent="0.35">
      <c r="A28" s="19" t="s">
        <v>155</v>
      </c>
      <c r="B28" s="20" t="s">
        <v>156</v>
      </c>
      <c r="C28" s="20" t="s">
        <v>153</v>
      </c>
      <c r="D28" s="21">
        <v>17493</v>
      </c>
      <c r="E28" s="22">
        <v>29</v>
      </c>
      <c r="F28" s="23">
        <f t="shared" si="0"/>
        <v>16909.900000000001</v>
      </c>
      <c r="G28" s="24">
        <v>42</v>
      </c>
      <c r="H28" s="25">
        <f t="shared" si="1"/>
        <v>3061.2750000000001</v>
      </c>
      <c r="I28" s="26">
        <f t="shared" si="2"/>
        <v>1049.58</v>
      </c>
      <c r="J28" s="26">
        <f t="shared" si="3"/>
        <v>524.79</v>
      </c>
      <c r="K28" s="26">
        <f t="shared" si="4"/>
        <v>874.65000000000009</v>
      </c>
      <c r="L28" s="26">
        <f t="shared" si="5"/>
        <v>2029.1880000000001</v>
      </c>
      <c r="M28" s="26">
        <f t="shared" si="6"/>
        <v>640.88521000000014</v>
      </c>
      <c r="N28" s="27">
        <f t="shared" si="7"/>
        <v>19750.121790000005</v>
      </c>
    </row>
    <row r="29" spans="1:14" ht="18" x14ac:dyDescent="0.35">
      <c r="A29" s="19" t="s">
        <v>157</v>
      </c>
      <c r="B29" s="20" t="s">
        <v>158</v>
      </c>
      <c r="C29" s="20" t="s">
        <v>153</v>
      </c>
      <c r="D29" s="21">
        <v>19074</v>
      </c>
      <c r="E29" s="22">
        <v>27</v>
      </c>
      <c r="F29" s="23">
        <f t="shared" si="0"/>
        <v>17166.599999999999</v>
      </c>
      <c r="G29" s="24">
        <v>49</v>
      </c>
      <c r="H29" s="25">
        <f t="shared" si="1"/>
        <v>3894.2749999999996</v>
      </c>
      <c r="I29" s="26">
        <f t="shared" si="2"/>
        <v>1144.44</v>
      </c>
      <c r="J29" s="26">
        <f t="shared" si="3"/>
        <v>572.22</v>
      </c>
      <c r="K29" s="26">
        <f t="shared" si="4"/>
        <v>953.7</v>
      </c>
      <c r="L29" s="26">
        <f t="shared" si="5"/>
        <v>2059.9919999999997</v>
      </c>
      <c r="M29" s="26">
        <f t="shared" si="6"/>
        <v>650.61414000000002</v>
      </c>
      <c r="N29" s="27">
        <f t="shared" si="7"/>
        <v>21020.628860000001</v>
      </c>
    </row>
    <row r="30" spans="1:14" ht="18" x14ac:dyDescent="0.35">
      <c r="A30" s="19" t="s">
        <v>159</v>
      </c>
      <c r="B30" s="20" t="s">
        <v>160</v>
      </c>
      <c r="C30" s="20" t="s">
        <v>153</v>
      </c>
      <c r="D30" s="21">
        <v>17877</v>
      </c>
      <c r="E30" s="22">
        <v>27</v>
      </c>
      <c r="F30" s="23">
        <f t="shared" si="0"/>
        <v>16089.3</v>
      </c>
      <c r="G30" s="24">
        <v>54</v>
      </c>
      <c r="H30" s="25">
        <f t="shared" si="1"/>
        <v>4022.3249999999998</v>
      </c>
      <c r="I30" s="26">
        <f t="shared" si="2"/>
        <v>1072.6199999999999</v>
      </c>
      <c r="J30" s="26">
        <f t="shared" si="3"/>
        <v>536.30999999999995</v>
      </c>
      <c r="K30" s="26">
        <f t="shared" si="4"/>
        <v>893.85</v>
      </c>
      <c r="L30" s="26">
        <f t="shared" si="5"/>
        <v>1930.7159999999999</v>
      </c>
      <c r="M30" s="26">
        <f t="shared" si="6"/>
        <v>609.78447000000006</v>
      </c>
      <c r="N30" s="27">
        <f t="shared" si="7"/>
        <v>20073.90453</v>
      </c>
    </row>
    <row r="31" spans="1:14" ht="18" x14ac:dyDescent="0.35">
      <c r="A31" s="19" t="s">
        <v>161</v>
      </c>
      <c r="B31" s="20" t="s">
        <v>162</v>
      </c>
      <c r="C31" s="20" t="s">
        <v>154</v>
      </c>
      <c r="D31" s="21">
        <v>15462</v>
      </c>
      <c r="E31" s="22">
        <v>30</v>
      </c>
      <c r="F31" s="23">
        <f t="shared" si="0"/>
        <v>15462</v>
      </c>
      <c r="G31" s="24">
        <v>52</v>
      </c>
      <c r="H31" s="25">
        <f t="shared" si="1"/>
        <v>3350.1</v>
      </c>
      <c r="I31" s="26">
        <f t="shared" si="2"/>
        <v>927.71999999999991</v>
      </c>
      <c r="J31" s="26">
        <f t="shared" si="3"/>
        <v>463.85999999999996</v>
      </c>
      <c r="K31" s="26">
        <f t="shared" si="4"/>
        <v>773.1</v>
      </c>
      <c r="L31" s="26">
        <f t="shared" si="5"/>
        <v>1855.4399999999998</v>
      </c>
      <c r="M31" s="26">
        <f t="shared" si="6"/>
        <v>586.00980000000004</v>
      </c>
      <c r="N31" s="27">
        <f t="shared" si="7"/>
        <v>18535.3302</v>
      </c>
    </row>
    <row r="32" spans="1:14" ht="18" x14ac:dyDescent="0.35">
      <c r="A32" s="19" t="s">
        <v>163</v>
      </c>
      <c r="B32" s="20" t="s">
        <v>164</v>
      </c>
      <c r="C32" s="20" t="s">
        <v>153</v>
      </c>
      <c r="D32" s="21">
        <v>16332</v>
      </c>
      <c r="E32" s="22">
        <v>28</v>
      </c>
      <c r="F32" s="23">
        <f t="shared" si="0"/>
        <v>15243.199999999999</v>
      </c>
      <c r="G32" s="24">
        <v>55</v>
      </c>
      <c r="H32" s="25">
        <f t="shared" si="1"/>
        <v>3742.75</v>
      </c>
      <c r="I32" s="26">
        <f t="shared" si="2"/>
        <v>979.92</v>
      </c>
      <c r="J32" s="26">
        <f t="shared" si="3"/>
        <v>489.96</v>
      </c>
      <c r="K32" s="26">
        <f t="shared" si="4"/>
        <v>816.6</v>
      </c>
      <c r="L32" s="26">
        <f t="shared" si="5"/>
        <v>1829.1839999999997</v>
      </c>
      <c r="M32" s="26">
        <f t="shared" si="6"/>
        <v>577.71727999999996</v>
      </c>
      <c r="N32" s="27">
        <f t="shared" si="7"/>
        <v>18865.528719999991</v>
      </c>
    </row>
    <row r="33" spans="1:14" ht="18" x14ac:dyDescent="0.35">
      <c r="A33" s="19" t="s">
        <v>165</v>
      </c>
      <c r="B33" s="20" t="s">
        <v>166</v>
      </c>
      <c r="C33" s="20" t="s">
        <v>153</v>
      </c>
      <c r="D33" s="21">
        <v>15868</v>
      </c>
      <c r="E33" s="22">
        <v>26</v>
      </c>
      <c r="F33" s="23">
        <f t="shared" si="0"/>
        <v>13752.266666666665</v>
      </c>
      <c r="G33" s="24">
        <v>51</v>
      </c>
      <c r="H33" s="25">
        <f t="shared" si="1"/>
        <v>3371.95</v>
      </c>
      <c r="I33" s="26">
        <f t="shared" si="2"/>
        <v>952.07999999999993</v>
      </c>
      <c r="J33" s="26">
        <f t="shared" si="3"/>
        <v>476.03999999999996</v>
      </c>
      <c r="K33" s="26">
        <f t="shared" si="4"/>
        <v>793.40000000000009</v>
      </c>
      <c r="L33" s="26">
        <f t="shared" si="5"/>
        <v>1650.2719999999997</v>
      </c>
      <c r="M33" s="26">
        <f t="shared" si="6"/>
        <v>521.21090666666669</v>
      </c>
      <c r="N33" s="27">
        <f t="shared" si="7"/>
        <v>17174.253759999996</v>
      </c>
    </row>
    <row r="34" spans="1:14" ht="18" x14ac:dyDescent="0.35">
      <c r="A34" s="19" t="s">
        <v>167</v>
      </c>
      <c r="B34" s="20" t="s">
        <v>168</v>
      </c>
      <c r="C34" s="20" t="s">
        <v>154</v>
      </c>
      <c r="D34" s="21">
        <v>15847</v>
      </c>
      <c r="E34" s="22">
        <v>25</v>
      </c>
      <c r="F34" s="23">
        <f t="shared" si="0"/>
        <v>13205.833333333334</v>
      </c>
      <c r="G34" s="24">
        <v>47</v>
      </c>
      <c r="H34" s="25">
        <f t="shared" si="1"/>
        <v>3103.3708333333334</v>
      </c>
      <c r="I34" s="26">
        <f t="shared" si="2"/>
        <v>950.81999999999994</v>
      </c>
      <c r="J34" s="26">
        <f t="shared" si="3"/>
        <v>475.40999999999997</v>
      </c>
      <c r="K34" s="26">
        <f t="shared" si="4"/>
        <v>792.35</v>
      </c>
      <c r="L34" s="26">
        <f t="shared" si="5"/>
        <v>1584.7</v>
      </c>
      <c r="M34" s="26">
        <f t="shared" si="6"/>
        <v>500.50108333333338</v>
      </c>
      <c r="N34" s="27">
        <f t="shared" si="7"/>
        <v>16442.583083333331</v>
      </c>
    </row>
    <row r="35" spans="1:14" ht="18" x14ac:dyDescent="0.35">
      <c r="A35" s="19" t="s">
        <v>169</v>
      </c>
      <c r="B35" s="20" t="s">
        <v>170</v>
      </c>
      <c r="C35" s="20" t="s">
        <v>153</v>
      </c>
      <c r="D35" s="21">
        <v>17143</v>
      </c>
      <c r="E35" s="22">
        <v>26</v>
      </c>
      <c r="F35" s="23">
        <f t="shared" si="0"/>
        <v>14857.266666666665</v>
      </c>
      <c r="G35" s="24">
        <v>51</v>
      </c>
      <c r="H35" s="25">
        <f t="shared" si="1"/>
        <v>3642.8874999999998</v>
      </c>
      <c r="I35" s="26">
        <f t="shared" si="2"/>
        <v>1028.58</v>
      </c>
      <c r="J35" s="26">
        <f t="shared" si="3"/>
        <v>514.29</v>
      </c>
      <c r="K35" s="26">
        <f t="shared" si="4"/>
        <v>857.15000000000009</v>
      </c>
      <c r="L35" s="26">
        <f t="shared" si="5"/>
        <v>1782.8719999999996</v>
      </c>
      <c r="M35" s="26">
        <f t="shared" si="6"/>
        <v>563.09040666666658</v>
      </c>
      <c r="N35" s="27">
        <f t="shared" si="7"/>
        <v>18554.211759999998</v>
      </c>
    </row>
    <row r="36" spans="1:14" ht="18" x14ac:dyDescent="0.35">
      <c r="A36" s="19" t="s">
        <v>171</v>
      </c>
      <c r="B36" s="20" t="s">
        <v>172</v>
      </c>
      <c r="C36" s="20" t="s">
        <v>153</v>
      </c>
      <c r="D36" s="21">
        <v>19684</v>
      </c>
      <c r="E36" s="22">
        <v>28</v>
      </c>
      <c r="F36" s="23">
        <f t="shared" si="0"/>
        <v>18371.733333333334</v>
      </c>
      <c r="G36" s="24">
        <v>42</v>
      </c>
      <c r="H36" s="25">
        <f t="shared" si="1"/>
        <v>3444.7</v>
      </c>
      <c r="I36" s="26">
        <f t="shared" si="2"/>
        <v>1181.04</v>
      </c>
      <c r="J36" s="26">
        <f t="shared" si="3"/>
        <v>590.52</v>
      </c>
      <c r="K36" s="26">
        <f t="shared" si="4"/>
        <v>984.2</v>
      </c>
      <c r="L36" s="26">
        <f t="shared" si="5"/>
        <v>2204.6080000000002</v>
      </c>
      <c r="M36" s="26">
        <f t="shared" si="6"/>
        <v>696.28869333333341</v>
      </c>
      <c r="N36" s="27">
        <f t="shared" si="7"/>
        <v>21671.296640000004</v>
      </c>
    </row>
    <row r="37" spans="1:14" ht="18" x14ac:dyDescent="0.35">
      <c r="A37" s="19" t="s">
        <v>173</v>
      </c>
      <c r="B37" s="20" t="s">
        <v>174</v>
      </c>
      <c r="C37" s="20" t="s">
        <v>153</v>
      </c>
      <c r="D37" s="21">
        <v>19561</v>
      </c>
      <c r="E37" s="22">
        <v>29</v>
      </c>
      <c r="F37" s="23">
        <f t="shared" si="0"/>
        <v>18908.966666666667</v>
      </c>
      <c r="G37" s="24">
        <v>45</v>
      </c>
      <c r="H37" s="25">
        <f t="shared" si="1"/>
        <v>3667.6875</v>
      </c>
      <c r="I37" s="26">
        <f t="shared" si="2"/>
        <v>1173.6599999999999</v>
      </c>
      <c r="J37" s="26">
        <f t="shared" si="3"/>
        <v>586.82999999999993</v>
      </c>
      <c r="K37" s="26">
        <f t="shared" si="4"/>
        <v>978.05000000000007</v>
      </c>
      <c r="L37" s="26">
        <f t="shared" si="5"/>
        <v>2269.076</v>
      </c>
      <c r="M37" s="26">
        <f t="shared" si="6"/>
        <v>716.64983666666672</v>
      </c>
      <c r="N37" s="27">
        <f t="shared" si="7"/>
        <v>22329.468329999996</v>
      </c>
    </row>
    <row r="38" spans="1:14" ht="18" x14ac:dyDescent="0.35">
      <c r="A38" s="19" t="s">
        <v>175</v>
      </c>
      <c r="B38" s="20" t="s">
        <v>176</v>
      </c>
      <c r="C38" s="20" t="s">
        <v>153</v>
      </c>
      <c r="D38" s="21">
        <v>17077</v>
      </c>
      <c r="E38" s="22">
        <v>25</v>
      </c>
      <c r="F38" s="23">
        <f t="shared" si="0"/>
        <v>14230.833333333334</v>
      </c>
      <c r="G38" s="24">
        <v>41</v>
      </c>
      <c r="H38" s="25">
        <f t="shared" si="1"/>
        <v>2917.3208333333332</v>
      </c>
      <c r="I38" s="26">
        <f t="shared" si="2"/>
        <v>1024.6199999999999</v>
      </c>
      <c r="J38" s="26">
        <f t="shared" si="3"/>
        <v>512.30999999999995</v>
      </c>
      <c r="K38" s="26">
        <f t="shared" si="4"/>
        <v>853.85</v>
      </c>
      <c r="L38" s="26">
        <f t="shared" si="5"/>
        <v>1707.7</v>
      </c>
      <c r="M38" s="26">
        <f t="shared" si="6"/>
        <v>539.34858333333341</v>
      </c>
      <c r="N38" s="27">
        <f t="shared" si="7"/>
        <v>17291.885583333333</v>
      </c>
    </row>
    <row r="39" spans="1:14" ht="18" x14ac:dyDescent="0.35">
      <c r="A39" s="19" t="s">
        <v>177</v>
      </c>
      <c r="B39" s="20" t="s">
        <v>178</v>
      </c>
      <c r="C39" s="20" t="s">
        <v>154</v>
      </c>
      <c r="D39" s="21">
        <v>18323</v>
      </c>
      <c r="E39" s="22">
        <v>30</v>
      </c>
      <c r="F39" s="23">
        <f t="shared" si="0"/>
        <v>18323</v>
      </c>
      <c r="G39" s="24">
        <v>41</v>
      </c>
      <c r="H39" s="25">
        <f t="shared" si="1"/>
        <v>3130.1791666666668</v>
      </c>
      <c r="I39" s="26">
        <f t="shared" si="2"/>
        <v>1099.3799999999999</v>
      </c>
      <c r="J39" s="26">
        <f t="shared" si="3"/>
        <v>549.68999999999994</v>
      </c>
      <c r="K39" s="26">
        <f t="shared" si="4"/>
        <v>916.15000000000009</v>
      </c>
      <c r="L39" s="26">
        <f t="shared" si="5"/>
        <v>2198.7599999999998</v>
      </c>
      <c r="M39" s="26">
        <f t="shared" si="6"/>
        <v>694.44170000000008</v>
      </c>
      <c r="N39" s="27">
        <f t="shared" si="7"/>
        <v>21125.197466666672</v>
      </c>
    </row>
    <row r="40" spans="1:14" ht="18" x14ac:dyDescent="0.35">
      <c r="A40" s="19" t="s">
        <v>179</v>
      </c>
      <c r="B40" s="20" t="s">
        <v>180</v>
      </c>
      <c r="C40" s="20" t="s">
        <v>153</v>
      </c>
      <c r="D40" s="21">
        <v>16563</v>
      </c>
      <c r="E40" s="22">
        <v>28</v>
      </c>
      <c r="F40" s="23">
        <f t="shared" si="0"/>
        <v>15458.800000000001</v>
      </c>
      <c r="G40" s="24">
        <v>46</v>
      </c>
      <c r="H40" s="25">
        <f t="shared" si="1"/>
        <v>3174.5750000000003</v>
      </c>
      <c r="I40" s="26">
        <f t="shared" si="2"/>
        <v>993.78</v>
      </c>
      <c r="J40" s="26">
        <f t="shared" si="3"/>
        <v>496.89</v>
      </c>
      <c r="K40" s="26">
        <f t="shared" si="4"/>
        <v>828.15000000000009</v>
      </c>
      <c r="L40" s="26">
        <f t="shared" si="5"/>
        <v>1855.056</v>
      </c>
      <c r="M40" s="26">
        <f t="shared" si="6"/>
        <v>585.88852000000009</v>
      </c>
      <c r="N40" s="27">
        <f t="shared" si="7"/>
        <v>18511.250479999999</v>
      </c>
    </row>
    <row r="41" spans="1:14" ht="18" x14ac:dyDescent="0.35">
      <c r="A41" s="19" t="s">
        <v>181</v>
      </c>
      <c r="B41" s="20" t="s">
        <v>182</v>
      </c>
      <c r="C41" s="20" t="s">
        <v>153</v>
      </c>
      <c r="D41" s="21">
        <v>15400</v>
      </c>
      <c r="E41" s="22">
        <v>25</v>
      </c>
      <c r="F41" s="23">
        <f t="shared" si="0"/>
        <v>12833.333333333334</v>
      </c>
      <c r="G41" s="24">
        <v>50</v>
      </c>
      <c r="H41" s="25">
        <f t="shared" si="1"/>
        <v>3208.3333333333335</v>
      </c>
      <c r="I41" s="26">
        <f t="shared" si="2"/>
        <v>924</v>
      </c>
      <c r="J41" s="26">
        <f t="shared" si="3"/>
        <v>462</v>
      </c>
      <c r="K41" s="26">
        <f t="shared" si="4"/>
        <v>770</v>
      </c>
      <c r="L41" s="26">
        <f t="shared" si="5"/>
        <v>1540</v>
      </c>
      <c r="M41" s="26">
        <f t="shared" si="6"/>
        <v>486.38333333333338</v>
      </c>
      <c r="N41" s="27">
        <f t="shared" si="7"/>
        <v>16171.283333333335</v>
      </c>
    </row>
    <row r="42" spans="1:14" ht="18" x14ac:dyDescent="0.35">
      <c r="A42" s="19" t="s">
        <v>183</v>
      </c>
      <c r="B42" s="20" t="s">
        <v>184</v>
      </c>
      <c r="C42" s="20" t="s">
        <v>154</v>
      </c>
      <c r="D42" s="21">
        <v>16674</v>
      </c>
      <c r="E42" s="22">
        <v>25</v>
      </c>
      <c r="F42" s="23">
        <f t="shared" si="0"/>
        <v>13894.999999999998</v>
      </c>
      <c r="G42" s="24">
        <v>49</v>
      </c>
      <c r="H42" s="25">
        <f t="shared" si="1"/>
        <v>3404.2749999999996</v>
      </c>
      <c r="I42" s="26">
        <f t="shared" si="2"/>
        <v>1000.4399999999999</v>
      </c>
      <c r="J42" s="26">
        <f t="shared" si="3"/>
        <v>500.21999999999997</v>
      </c>
      <c r="K42" s="26">
        <f t="shared" si="4"/>
        <v>833.7</v>
      </c>
      <c r="L42" s="26">
        <f t="shared" si="5"/>
        <v>1667.3999999999996</v>
      </c>
      <c r="M42" s="26">
        <f t="shared" si="6"/>
        <v>526.62049999999999</v>
      </c>
      <c r="N42" s="27">
        <f t="shared" si="7"/>
        <v>17439.6145</v>
      </c>
    </row>
    <row r="43" spans="1:14" ht="18" x14ac:dyDescent="0.35">
      <c r="A43" s="19" t="s">
        <v>185</v>
      </c>
      <c r="B43" s="20" t="s">
        <v>186</v>
      </c>
      <c r="C43" s="20" t="s">
        <v>153</v>
      </c>
      <c r="D43" s="21">
        <v>18379</v>
      </c>
      <c r="E43" s="22">
        <v>26</v>
      </c>
      <c r="F43" s="23">
        <f t="shared" si="0"/>
        <v>15928.466666666667</v>
      </c>
      <c r="G43" s="24">
        <v>43</v>
      </c>
      <c r="H43" s="25">
        <f t="shared" si="1"/>
        <v>3292.9041666666667</v>
      </c>
      <c r="I43" s="26">
        <f t="shared" si="2"/>
        <v>1102.74</v>
      </c>
      <c r="J43" s="26">
        <f t="shared" si="3"/>
        <v>551.37</v>
      </c>
      <c r="K43" s="26">
        <f t="shared" si="4"/>
        <v>918.95</v>
      </c>
      <c r="L43" s="26">
        <f t="shared" si="5"/>
        <v>1911.4159999999999</v>
      </c>
      <c r="M43" s="26">
        <f t="shared" si="6"/>
        <v>603.68888666666669</v>
      </c>
      <c r="N43" s="27">
        <f t="shared" si="7"/>
        <v>19279.325946666668</v>
      </c>
    </row>
    <row r="44" spans="1:14" ht="18" x14ac:dyDescent="0.35">
      <c r="A44" s="19" t="s">
        <v>187</v>
      </c>
      <c r="B44" s="20" t="s">
        <v>188</v>
      </c>
      <c r="C44" s="20" t="s">
        <v>153</v>
      </c>
      <c r="D44" s="21">
        <v>19241</v>
      </c>
      <c r="E44" s="22">
        <v>25</v>
      </c>
      <c r="F44" s="23">
        <f t="shared" si="0"/>
        <v>16034.166666666666</v>
      </c>
      <c r="G44" s="24">
        <v>40</v>
      </c>
      <c r="H44" s="25">
        <f t="shared" si="1"/>
        <v>3206.8333333333335</v>
      </c>
      <c r="I44" s="26">
        <f t="shared" si="2"/>
        <v>1154.46</v>
      </c>
      <c r="J44" s="26">
        <f t="shared" si="3"/>
        <v>577.23</v>
      </c>
      <c r="K44" s="26">
        <f t="shared" si="4"/>
        <v>962.05000000000007</v>
      </c>
      <c r="L44" s="26">
        <f t="shared" si="5"/>
        <v>1924.1</v>
      </c>
      <c r="M44" s="26">
        <f t="shared" si="6"/>
        <v>607.6949166666667</v>
      </c>
      <c r="N44" s="27">
        <f t="shared" si="7"/>
        <v>19402.945083333332</v>
      </c>
    </row>
    <row r="45" spans="1:14" ht="18" x14ac:dyDescent="0.35">
      <c r="A45" s="19" t="s">
        <v>189</v>
      </c>
      <c r="B45" s="20" t="s">
        <v>190</v>
      </c>
      <c r="C45" s="20" t="s">
        <v>153</v>
      </c>
      <c r="D45" s="21">
        <v>17361</v>
      </c>
      <c r="E45" s="22">
        <v>30</v>
      </c>
      <c r="F45" s="23">
        <f t="shared" si="0"/>
        <v>17361</v>
      </c>
      <c r="G45" s="24">
        <v>60</v>
      </c>
      <c r="H45" s="25">
        <f t="shared" si="1"/>
        <v>4340.25</v>
      </c>
      <c r="I45" s="26">
        <f t="shared" si="2"/>
        <v>1041.6599999999999</v>
      </c>
      <c r="J45" s="26">
        <f t="shared" si="3"/>
        <v>520.82999999999993</v>
      </c>
      <c r="K45" s="26">
        <f t="shared" si="4"/>
        <v>868.05000000000007</v>
      </c>
      <c r="L45" s="26">
        <f t="shared" si="5"/>
        <v>2083.3199999999997</v>
      </c>
      <c r="M45" s="26">
        <f t="shared" si="6"/>
        <v>657.98190000000011</v>
      </c>
      <c r="N45" s="27">
        <f t="shared" si="7"/>
        <v>21390.488099999999</v>
      </c>
    </row>
    <row r="46" spans="1:14" ht="18" x14ac:dyDescent="0.35">
      <c r="A46" s="19" t="s">
        <v>191</v>
      </c>
      <c r="B46" s="20" t="s">
        <v>192</v>
      </c>
      <c r="C46" s="20" t="s">
        <v>153</v>
      </c>
      <c r="D46" s="21">
        <v>18030</v>
      </c>
      <c r="E46" s="22">
        <v>28</v>
      </c>
      <c r="F46" s="23">
        <f t="shared" si="0"/>
        <v>16828</v>
      </c>
      <c r="G46" s="24">
        <v>47</v>
      </c>
      <c r="H46" s="25">
        <f t="shared" si="1"/>
        <v>3530.875</v>
      </c>
      <c r="I46" s="26">
        <f t="shared" si="2"/>
        <v>1081.8</v>
      </c>
      <c r="J46" s="26">
        <f t="shared" si="3"/>
        <v>540.9</v>
      </c>
      <c r="K46" s="26">
        <f t="shared" si="4"/>
        <v>901.5</v>
      </c>
      <c r="L46" s="26">
        <f t="shared" si="5"/>
        <v>2019.36</v>
      </c>
      <c r="M46" s="26">
        <f t="shared" si="6"/>
        <v>637.78120000000001</v>
      </c>
      <c r="N46" s="27">
        <f t="shared" si="7"/>
        <v>20225.933799999999</v>
      </c>
    </row>
    <row r="47" spans="1:14" ht="18" x14ac:dyDescent="0.35">
      <c r="A47" s="19" t="s">
        <v>193</v>
      </c>
      <c r="B47" s="20" t="s">
        <v>194</v>
      </c>
      <c r="C47" s="20" t="s">
        <v>154</v>
      </c>
      <c r="D47" s="21">
        <v>16505</v>
      </c>
      <c r="E47" s="22">
        <v>25</v>
      </c>
      <c r="F47" s="23">
        <f t="shared" si="0"/>
        <v>13754.166666666666</v>
      </c>
      <c r="G47" s="24">
        <v>56</v>
      </c>
      <c r="H47" s="25">
        <f t="shared" si="1"/>
        <v>3851.1666666666665</v>
      </c>
      <c r="I47" s="26">
        <f t="shared" si="2"/>
        <v>990.3</v>
      </c>
      <c r="J47" s="26">
        <f t="shared" si="3"/>
        <v>495.15</v>
      </c>
      <c r="K47" s="26">
        <f t="shared" si="4"/>
        <v>825.25</v>
      </c>
      <c r="L47" s="26">
        <f t="shared" si="5"/>
        <v>1650.4999999999998</v>
      </c>
      <c r="M47" s="26">
        <f t="shared" si="6"/>
        <v>521.28291666666667</v>
      </c>
      <c r="N47" s="27">
        <f t="shared" si="7"/>
        <v>17744.250416666666</v>
      </c>
    </row>
    <row r="48" spans="1:14" ht="18" x14ac:dyDescent="0.35">
      <c r="A48" s="19" t="s">
        <v>195</v>
      </c>
      <c r="B48" s="20" t="s">
        <v>196</v>
      </c>
      <c r="C48" s="20" t="s">
        <v>153</v>
      </c>
      <c r="D48" s="21">
        <v>16328</v>
      </c>
      <c r="E48" s="22">
        <v>28</v>
      </c>
      <c r="F48" s="23">
        <f t="shared" si="0"/>
        <v>15239.466666666667</v>
      </c>
      <c r="G48" s="24">
        <v>46</v>
      </c>
      <c r="H48" s="25">
        <f t="shared" si="1"/>
        <v>3129.5333333333333</v>
      </c>
      <c r="I48" s="26">
        <f t="shared" si="2"/>
        <v>979.68</v>
      </c>
      <c r="J48" s="26">
        <f t="shared" si="3"/>
        <v>489.84</v>
      </c>
      <c r="K48" s="26">
        <f t="shared" si="4"/>
        <v>816.40000000000009</v>
      </c>
      <c r="L48" s="26">
        <f t="shared" si="5"/>
        <v>1828.7360000000001</v>
      </c>
      <c r="M48" s="26">
        <f t="shared" si="6"/>
        <v>577.57578666666677</v>
      </c>
      <c r="N48" s="27">
        <f t="shared" si="7"/>
        <v>18248.608213333333</v>
      </c>
    </row>
    <row r="49" spans="1:14" ht="18" x14ac:dyDescent="0.35">
      <c r="A49" s="19" t="s">
        <v>197</v>
      </c>
      <c r="B49" s="20" t="s">
        <v>64</v>
      </c>
      <c r="C49" s="20" t="s">
        <v>153</v>
      </c>
      <c r="D49" s="21">
        <v>17621</v>
      </c>
      <c r="E49" s="22">
        <v>28</v>
      </c>
      <c r="F49" s="23">
        <f t="shared" si="0"/>
        <v>16446.266666666666</v>
      </c>
      <c r="G49" s="24">
        <v>41</v>
      </c>
      <c r="H49" s="25">
        <f t="shared" si="1"/>
        <v>3010.2541666666666</v>
      </c>
      <c r="I49" s="26">
        <f t="shared" si="2"/>
        <v>1057.26</v>
      </c>
      <c r="J49" s="26">
        <f t="shared" si="3"/>
        <v>528.63</v>
      </c>
      <c r="K49" s="26">
        <f t="shared" si="4"/>
        <v>881.05000000000007</v>
      </c>
      <c r="L49" s="26">
        <f t="shared" si="5"/>
        <v>1973.5519999999999</v>
      </c>
      <c r="M49" s="26">
        <f t="shared" si="6"/>
        <v>623.31350666666674</v>
      </c>
      <c r="N49" s="27">
        <f t="shared" si="7"/>
        <v>19326.595326666666</v>
      </c>
    </row>
    <row r="50" spans="1:14" ht="18" x14ac:dyDescent="0.35">
      <c r="A50" s="19" t="s">
        <v>198</v>
      </c>
      <c r="B50" s="20" t="s">
        <v>199</v>
      </c>
      <c r="C50" s="20" t="s">
        <v>154</v>
      </c>
      <c r="D50" s="21">
        <v>19497</v>
      </c>
      <c r="E50" s="22">
        <v>30</v>
      </c>
      <c r="F50" s="23">
        <f t="shared" si="0"/>
        <v>19497</v>
      </c>
      <c r="G50" s="24">
        <v>46</v>
      </c>
      <c r="H50" s="25">
        <f t="shared" si="1"/>
        <v>3736.9249999999997</v>
      </c>
      <c r="I50" s="26">
        <f t="shared" si="2"/>
        <v>1169.82</v>
      </c>
      <c r="J50" s="26">
        <f t="shared" si="3"/>
        <v>584.91</v>
      </c>
      <c r="K50" s="26">
        <f t="shared" si="4"/>
        <v>974.85</v>
      </c>
      <c r="L50" s="26">
        <f t="shared" si="5"/>
        <v>2339.64</v>
      </c>
      <c r="M50" s="26">
        <f t="shared" si="6"/>
        <v>738.93630000000007</v>
      </c>
      <c r="N50" s="27">
        <f t="shared" si="7"/>
        <v>22884.928699999997</v>
      </c>
    </row>
    <row r="51" spans="1:14" ht="18" x14ac:dyDescent="0.35">
      <c r="A51" s="19" t="s">
        <v>200</v>
      </c>
      <c r="B51" s="20" t="s">
        <v>201</v>
      </c>
      <c r="C51" s="20" t="s">
        <v>153</v>
      </c>
      <c r="D51" s="21">
        <v>15052</v>
      </c>
      <c r="E51" s="22">
        <v>27</v>
      </c>
      <c r="F51" s="23">
        <f t="shared" si="0"/>
        <v>13546.800000000001</v>
      </c>
      <c r="G51" s="24">
        <v>57</v>
      </c>
      <c r="H51" s="25">
        <f t="shared" si="1"/>
        <v>3574.85</v>
      </c>
      <c r="I51" s="26">
        <f t="shared" si="2"/>
        <v>903.12</v>
      </c>
      <c r="J51" s="26">
        <f t="shared" si="3"/>
        <v>451.56</v>
      </c>
      <c r="K51" s="26">
        <f t="shared" si="4"/>
        <v>752.6</v>
      </c>
      <c r="L51" s="26">
        <f t="shared" si="5"/>
        <v>1625.616</v>
      </c>
      <c r="M51" s="26">
        <f t="shared" si="6"/>
        <v>513.42372000000012</v>
      </c>
      <c r="N51" s="27">
        <f t="shared" si="7"/>
        <v>17089.89028</v>
      </c>
    </row>
    <row r="52" spans="1:14" ht="18" x14ac:dyDescent="0.35">
      <c r="A52" s="19" t="s">
        <v>202</v>
      </c>
      <c r="B52" s="20" t="s">
        <v>203</v>
      </c>
      <c r="C52" s="20" t="s">
        <v>153</v>
      </c>
      <c r="D52" s="21">
        <v>17816</v>
      </c>
      <c r="E52" s="22">
        <v>29</v>
      </c>
      <c r="F52" s="23">
        <f t="shared" si="0"/>
        <v>17222.133333333335</v>
      </c>
      <c r="G52" s="24">
        <v>58</v>
      </c>
      <c r="H52" s="25">
        <f t="shared" si="1"/>
        <v>4305.5333333333338</v>
      </c>
      <c r="I52" s="26">
        <f t="shared" si="2"/>
        <v>1068.96</v>
      </c>
      <c r="J52" s="26">
        <f t="shared" si="3"/>
        <v>534.48</v>
      </c>
      <c r="K52" s="26">
        <f t="shared" si="4"/>
        <v>890.80000000000007</v>
      </c>
      <c r="L52" s="26">
        <f t="shared" si="5"/>
        <v>2066.6559999999999</v>
      </c>
      <c r="M52" s="26">
        <f t="shared" si="6"/>
        <v>652.71885333333341</v>
      </c>
      <c r="N52" s="27">
        <f t="shared" si="7"/>
        <v>21302.531813333335</v>
      </c>
    </row>
    <row r="53" spans="1:14" ht="18" x14ac:dyDescent="0.35">
      <c r="A53" s="19" t="s">
        <v>204</v>
      </c>
      <c r="B53" s="20" t="s">
        <v>61</v>
      </c>
      <c r="C53" s="20" t="s">
        <v>153</v>
      </c>
      <c r="D53" s="21">
        <v>16859</v>
      </c>
      <c r="E53" s="22">
        <v>25</v>
      </c>
      <c r="F53" s="23">
        <f t="shared" si="0"/>
        <v>14049.166666666668</v>
      </c>
      <c r="G53" s="24">
        <v>53</v>
      </c>
      <c r="H53" s="25">
        <f t="shared" si="1"/>
        <v>3723.0291666666667</v>
      </c>
      <c r="I53" s="26">
        <f t="shared" si="2"/>
        <v>1011.54</v>
      </c>
      <c r="J53" s="26">
        <f t="shared" si="3"/>
        <v>505.77</v>
      </c>
      <c r="K53" s="26">
        <f t="shared" si="4"/>
        <v>842.95</v>
      </c>
      <c r="L53" s="26">
        <f t="shared" si="5"/>
        <v>1685.9</v>
      </c>
      <c r="M53" s="26">
        <f t="shared" si="6"/>
        <v>532.46341666666672</v>
      </c>
      <c r="N53" s="27">
        <f t="shared" si="7"/>
        <v>17914.09241666667</v>
      </c>
    </row>
    <row r="54" spans="1:14" ht="18" x14ac:dyDescent="0.35">
      <c r="A54" s="19" t="s">
        <v>205</v>
      </c>
      <c r="B54" s="20" t="s">
        <v>206</v>
      </c>
      <c r="C54" s="20" t="s">
        <v>153</v>
      </c>
      <c r="D54" s="21">
        <v>19136</v>
      </c>
      <c r="E54" s="22">
        <v>30</v>
      </c>
      <c r="F54" s="23">
        <f t="shared" si="0"/>
        <v>19136</v>
      </c>
      <c r="G54" s="24">
        <v>50</v>
      </c>
      <c r="H54" s="25">
        <f t="shared" si="1"/>
        <v>3986.6666666666665</v>
      </c>
      <c r="I54" s="26">
        <f t="shared" si="2"/>
        <v>1148.1599999999999</v>
      </c>
      <c r="J54" s="26">
        <f t="shared" si="3"/>
        <v>574.07999999999993</v>
      </c>
      <c r="K54" s="26">
        <f t="shared" si="4"/>
        <v>956.80000000000007</v>
      </c>
      <c r="L54" s="26">
        <f t="shared" si="5"/>
        <v>2296.3199999999997</v>
      </c>
      <c r="M54" s="26">
        <f t="shared" si="6"/>
        <v>725.25440000000003</v>
      </c>
      <c r="N54" s="27">
        <f t="shared" si="7"/>
        <v>22780.132266666667</v>
      </c>
    </row>
    <row r="55" spans="1:14" ht="18" x14ac:dyDescent="0.35">
      <c r="A55" s="19" t="s">
        <v>207</v>
      </c>
      <c r="B55" s="20" t="s">
        <v>208</v>
      </c>
      <c r="C55" s="20" t="s">
        <v>154</v>
      </c>
      <c r="D55" s="21">
        <v>18631</v>
      </c>
      <c r="E55" s="22">
        <v>30</v>
      </c>
      <c r="F55" s="23">
        <f t="shared" si="0"/>
        <v>18631</v>
      </c>
      <c r="G55" s="24">
        <v>52</v>
      </c>
      <c r="H55" s="25">
        <f t="shared" si="1"/>
        <v>4036.7166666666662</v>
      </c>
      <c r="I55" s="26">
        <f t="shared" si="2"/>
        <v>1117.8599999999999</v>
      </c>
      <c r="J55" s="26">
        <f t="shared" si="3"/>
        <v>558.92999999999995</v>
      </c>
      <c r="K55" s="26">
        <f t="shared" si="4"/>
        <v>931.55000000000007</v>
      </c>
      <c r="L55" s="26">
        <f t="shared" si="5"/>
        <v>2235.7199999999998</v>
      </c>
      <c r="M55" s="26">
        <f t="shared" si="6"/>
        <v>706.11490000000003</v>
      </c>
      <c r="N55" s="27">
        <f t="shared" si="7"/>
        <v>22334.221766666666</v>
      </c>
    </row>
    <row r="56" spans="1:14" ht="18" x14ac:dyDescent="0.35">
      <c r="A56" s="19" t="s">
        <v>209</v>
      </c>
      <c r="B56" s="20" t="s">
        <v>210</v>
      </c>
      <c r="C56" s="20" t="s">
        <v>153</v>
      </c>
      <c r="D56" s="21">
        <v>17731</v>
      </c>
      <c r="E56" s="22">
        <v>29</v>
      </c>
      <c r="F56" s="23">
        <f t="shared" si="0"/>
        <v>17139.966666666667</v>
      </c>
      <c r="G56" s="24">
        <v>50</v>
      </c>
      <c r="H56" s="25">
        <f t="shared" si="1"/>
        <v>3693.958333333333</v>
      </c>
      <c r="I56" s="26">
        <f t="shared" si="2"/>
        <v>1063.8599999999999</v>
      </c>
      <c r="J56" s="26">
        <f t="shared" si="3"/>
        <v>531.92999999999995</v>
      </c>
      <c r="K56" s="26">
        <f t="shared" si="4"/>
        <v>886.55000000000007</v>
      </c>
      <c r="L56" s="26">
        <f t="shared" si="5"/>
        <v>2056.7959999999998</v>
      </c>
      <c r="M56" s="26">
        <f t="shared" si="6"/>
        <v>649.60473666666678</v>
      </c>
      <c r="N56" s="27">
        <f t="shared" si="7"/>
        <v>20609.864263333333</v>
      </c>
    </row>
    <row r="57" spans="1:14" ht="18" x14ac:dyDescent="0.35">
      <c r="A57" s="19" t="s">
        <v>211</v>
      </c>
      <c r="B57" s="20" t="s">
        <v>212</v>
      </c>
      <c r="C57" s="20" t="s">
        <v>153</v>
      </c>
      <c r="D57" s="21">
        <v>15809</v>
      </c>
      <c r="E57" s="22">
        <v>27</v>
      </c>
      <c r="F57" s="23">
        <f t="shared" si="0"/>
        <v>14228.1</v>
      </c>
      <c r="G57" s="24">
        <v>52</v>
      </c>
      <c r="H57" s="25">
        <f t="shared" si="1"/>
        <v>3425.2833333333338</v>
      </c>
      <c r="I57" s="26">
        <f t="shared" si="2"/>
        <v>948.54</v>
      </c>
      <c r="J57" s="26">
        <f t="shared" si="3"/>
        <v>474.27</v>
      </c>
      <c r="K57" s="26">
        <f t="shared" si="4"/>
        <v>790.45</v>
      </c>
      <c r="L57" s="26">
        <f t="shared" si="5"/>
        <v>1707.3720000000001</v>
      </c>
      <c r="M57" s="26">
        <f t="shared" si="6"/>
        <v>539.24499000000003</v>
      </c>
      <c r="N57" s="27">
        <f t="shared" si="7"/>
        <v>17620.026343333338</v>
      </c>
    </row>
    <row r="58" spans="1:14" ht="18" x14ac:dyDescent="0.35">
      <c r="A58" s="19" t="s">
        <v>213</v>
      </c>
      <c r="B58" s="20" t="s">
        <v>214</v>
      </c>
      <c r="C58" s="20" t="s">
        <v>154</v>
      </c>
      <c r="D58" s="21">
        <v>18464</v>
      </c>
      <c r="E58" s="22">
        <v>28</v>
      </c>
      <c r="F58" s="23">
        <f t="shared" si="0"/>
        <v>17233.066666666666</v>
      </c>
      <c r="G58" s="24">
        <v>42</v>
      </c>
      <c r="H58" s="25">
        <f t="shared" si="1"/>
        <v>3231.2000000000003</v>
      </c>
      <c r="I58" s="26">
        <f t="shared" si="2"/>
        <v>1107.8399999999999</v>
      </c>
      <c r="J58" s="26">
        <f t="shared" si="3"/>
        <v>553.91999999999996</v>
      </c>
      <c r="K58" s="26">
        <f t="shared" si="4"/>
        <v>923.2</v>
      </c>
      <c r="L58" s="26">
        <f t="shared" si="5"/>
        <v>2067.9679999999998</v>
      </c>
      <c r="M58" s="26">
        <f t="shared" si="6"/>
        <v>653.1332266666667</v>
      </c>
      <c r="N58" s="27">
        <f t="shared" si="7"/>
        <v>20328.12544</v>
      </c>
    </row>
    <row r="59" spans="1:14" ht="18" x14ac:dyDescent="0.35">
      <c r="A59" s="19" t="s">
        <v>215</v>
      </c>
      <c r="B59" s="20" t="s">
        <v>216</v>
      </c>
      <c r="C59" s="20" t="s">
        <v>153</v>
      </c>
      <c r="D59" s="21">
        <v>18941</v>
      </c>
      <c r="E59" s="22">
        <v>25</v>
      </c>
      <c r="F59" s="23">
        <f t="shared" si="0"/>
        <v>15784.166666666666</v>
      </c>
      <c r="G59" s="24">
        <v>41</v>
      </c>
      <c r="H59" s="25">
        <f t="shared" si="1"/>
        <v>3235.7541666666666</v>
      </c>
      <c r="I59" s="26">
        <f t="shared" si="2"/>
        <v>1136.46</v>
      </c>
      <c r="J59" s="26">
        <f t="shared" si="3"/>
        <v>568.23</v>
      </c>
      <c r="K59" s="26">
        <f t="shared" si="4"/>
        <v>947.05000000000007</v>
      </c>
      <c r="L59" s="26">
        <f t="shared" si="5"/>
        <v>1894.1</v>
      </c>
      <c r="M59" s="26">
        <f t="shared" si="6"/>
        <v>598.21991666666668</v>
      </c>
      <c r="N59" s="27">
        <f t="shared" si="7"/>
        <v>19179.340916666668</v>
      </c>
    </row>
    <row r="60" spans="1:14" ht="18" x14ac:dyDescent="0.35">
      <c r="A60" s="19" t="s">
        <v>217</v>
      </c>
      <c r="B60" s="20" t="s">
        <v>218</v>
      </c>
      <c r="C60" s="20" t="s">
        <v>153</v>
      </c>
      <c r="D60" s="21">
        <v>17937</v>
      </c>
      <c r="E60" s="22">
        <v>28</v>
      </c>
      <c r="F60" s="23">
        <f t="shared" si="0"/>
        <v>16741.2</v>
      </c>
      <c r="G60" s="24">
        <v>59</v>
      </c>
      <c r="H60" s="25">
        <f t="shared" si="1"/>
        <v>4409.5124999999998</v>
      </c>
      <c r="I60" s="26">
        <f t="shared" si="2"/>
        <v>1076.22</v>
      </c>
      <c r="J60" s="26">
        <f t="shared" si="3"/>
        <v>538.11</v>
      </c>
      <c r="K60" s="26">
        <f t="shared" si="4"/>
        <v>896.85</v>
      </c>
      <c r="L60" s="26">
        <f t="shared" si="5"/>
        <v>2008.944</v>
      </c>
      <c r="M60" s="26">
        <f t="shared" si="6"/>
        <v>634.49148000000002</v>
      </c>
      <c r="N60" s="27">
        <f t="shared" si="7"/>
        <v>21018.457020000002</v>
      </c>
    </row>
    <row r="61" spans="1:14" ht="18" x14ac:dyDescent="0.35">
      <c r="A61" s="19" t="s">
        <v>219</v>
      </c>
      <c r="B61" s="20" t="s">
        <v>220</v>
      </c>
      <c r="C61" s="20" t="s">
        <v>153</v>
      </c>
      <c r="D61" s="21">
        <v>16721</v>
      </c>
      <c r="E61" s="22">
        <v>30</v>
      </c>
      <c r="F61" s="23">
        <f t="shared" si="0"/>
        <v>16721</v>
      </c>
      <c r="G61" s="24">
        <v>52</v>
      </c>
      <c r="H61" s="25">
        <f t="shared" si="1"/>
        <v>3622.8833333333332</v>
      </c>
      <c r="I61" s="26">
        <f t="shared" si="2"/>
        <v>1003.26</v>
      </c>
      <c r="J61" s="26">
        <f t="shared" si="3"/>
        <v>501.63</v>
      </c>
      <c r="K61" s="26">
        <f t="shared" si="4"/>
        <v>836.05000000000007</v>
      </c>
      <c r="L61" s="26">
        <f t="shared" si="5"/>
        <v>2006.52</v>
      </c>
      <c r="M61" s="26">
        <f t="shared" si="6"/>
        <v>633.72590000000002</v>
      </c>
      <c r="N61" s="27">
        <f t="shared" si="7"/>
        <v>20044.577433333328</v>
      </c>
    </row>
    <row r="62" spans="1:14" ht="18" x14ac:dyDescent="0.35">
      <c r="A62" s="19" t="s">
        <v>221</v>
      </c>
      <c r="B62" s="20" t="s">
        <v>222</v>
      </c>
      <c r="C62" s="20" t="s">
        <v>153</v>
      </c>
      <c r="D62" s="21">
        <v>19290</v>
      </c>
      <c r="E62" s="22">
        <v>28</v>
      </c>
      <c r="F62" s="23">
        <f t="shared" si="0"/>
        <v>18004</v>
      </c>
      <c r="G62" s="24">
        <v>57</v>
      </c>
      <c r="H62" s="25">
        <f t="shared" si="1"/>
        <v>4581.375</v>
      </c>
      <c r="I62" s="26">
        <f t="shared" si="2"/>
        <v>1157.3999999999999</v>
      </c>
      <c r="J62" s="26">
        <f t="shared" si="3"/>
        <v>578.69999999999993</v>
      </c>
      <c r="K62" s="26">
        <f t="shared" si="4"/>
        <v>964.5</v>
      </c>
      <c r="L62" s="26">
        <f t="shared" si="5"/>
        <v>2160.48</v>
      </c>
      <c r="M62" s="26">
        <f t="shared" si="6"/>
        <v>682.35160000000008</v>
      </c>
      <c r="N62" s="27">
        <f t="shared" si="7"/>
        <v>22443.143400000001</v>
      </c>
    </row>
    <row r="63" spans="1:14" ht="18" x14ac:dyDescent="0.35">
      <c r="A63" s="19" t="s">
        <v>223</v>
      </c>
      <c r="B63" s="20" t="s">
        <v>224</v>
      </c>
      <c r="C63" s="20" t="s">
        <v>154</v>
      </c>
      <c r="D63" s="21">
        <v>18068</v>
      </c>
      <c r="E63" s="22">
        <v>30</v>
      </c>
      <c r="F63" s="23">
        <f t="shared" si="0"/>
        <v>18068</v>
      </c>
      <c r="G63" s="24">
        <v>52</v>
      </c>
      <c r="H63" s="25">
        <f t="shared" si="1"/>
        <v>3914.7333333333331</v>
      </c>
      <c r="I63" s="26">
        <f t="shared" si="2"/>
        <v>1084.08</v>
      </c>
      <c r="J63" s="26">
        <f t="shared" si="3"/>
        <v>542.04</v>
      </c>
      <c r="K63" s="26">
        <f t="shared" si="4"/>
        <v>903.40000000000009</v>
      </c>
      <c r="L63" s="26">
        <f t="shared" si="5"/>
        <v>2168.16</v>
      </c>
      <c r="M63" s="26">
        <f t="shared" si="6"/>
        <v>684.77720000000011</v>
      </c>
      <c r="N63" s="27">
        <f t="shared" si="7"/>
        <v>21659.316133333334</v>
      </c>
    </row>
    <row r="64" spans="1:14" ht="18" x14ac:dyDescent="0.35">
      <c r="A64" s="19" t="s">
        <v>225</v>
      </c>
      <c r="B64" s="20" t="s">
        <v>226</v>
      </c>
      <c r="C64" s="20" t="s">
        <v>153</v>
      </c>
      <c r="D64" s="21">
        <v>19998</v>
      </c>
      <c r="E64" s="22">
        <v>27</v>
      </c>
      <c r="F64" s="23">
        <f t="shared" si="0"/>
        <v>17998.2</v>
      </c>
      <c r="G64" s="24">
        <v>52</v>
      </c>
      <c r="H64" s="25">
        <f t="shared" si="1"/>
        <v>4332.9000000000005</v>
      </c>
      <c r="I64" s="26">
        <f t="shared" si="2"/>
        <v>1199.8799999999999</v>
      </c>
      <c r="J64" s="26">
        <f t="shared" si="3"/>
        <v>599.93999999999994</v>
      </c>
      <c r="K64" s="26">
        <f t="shared" si="4"/>
        <v>999.90000000000009</v>
      </c>
      <c r="L64" s="26">
        <f t="shared" si="5"/>
        <v>2159.7840000000001</v>
      </c>
      <c r="M64" s="26">
        <f t="shared" si="6"/>
        <v>682.13178000000005</v>
      </c>
      <c r="N64" s="27">
        <f t="shared" si="7"/>
        <v>22288.904220000004</v>
      </c>
    </row>
    <row r="65" spans="1:14" ht="18" x14ac:dyDescent="0.35">
      <c r="A65" s="19" t="s">
        <v>227</v>
      </c>
      <c r="B65" s="20" t="s">
        <v>228</v>
      </c>
      <c r="C65" s="20" t="s">
        <v>153</v>
      </c>
      <c r="D65" s="21">
        <v>15172</v>
      </c>
      <c r="E65" s="22">
        <v>25</v>
      </c>
      <c r="F65" s="23">
        <f t="shared" si="0"/>
        <v>12643.333333333334</v>
      </c>
      <c r="G65" s="24">
        <v>59</v>
      </c>
      <c r="H65" s="25">
        <f t="shared" si="1"/>
        <v>3729.7833333333333</v>
      </c>
      <c r="I65" s="26">
        <f t="shared" si="2"/>
        <v>910.31999999999994</v>
      </c>
      <c r="J65" s="26">
        <f t="shared" si="3"/>
        <v>455.15999999999997</v>
      </c>
      <c r="K65" s="26">
        <f t="shared" si="4"/>
        <v>758.6</v>
      </c>
      <c r="L65" s="26">
        <f t="shared" si="5"/>
        <v>1517.2</v>
      </c>
      <c r="M65" s="26">
        <f t="shared" si="6"/>
        <v>479.18233333333342</v>
      </c>
      <c r="N65" s="27">
        <f t="shared" si="7"/>
        <v>16500.814333333332</v>
      </c>
    </row>
    <row r="66" spans="1:14" ht="18" x14ac:dyDescent="0.35">
      <c r="A66" s="19" t="s">
        <v>229</v>
      </c>
      <c r="B66" s="20" t="s">
        <v>230</v>
      </c>
      <c r="C66" s="20" t="s">
        <v>154</v>
      </c>
      <c r="D66" s="21">
        <v>19199</v>
      </c>
      <c r="E66" s="22">
        <v>26</v>
      </c>
      <c r="F66" s="23">
        <f t="shared" si="0"/>
        <v>16639.133333333335</v>
      </c>
      <c r="G66" s="24">
        <v>44</v>
      </c>
      <c r="H66" s="25">
        <f t="shared" si="1"/>
        <v>3519.8166666666666</v>
      </c>
      <c r="I66" s="26">
        <f t="shared" si="2"/>
        <v>1151.94</v>
      </c>
      <c r="J66" s="26">
        <f t="shared" si="3"/>
        <v>575.97</v>
      </c>
      <c r="K66" s="26">
        <f t="shared" si="4"/>
        <v>959.95</v>
      </c>
      <c r="L66" s="26">
        <f t="shared" si="5"/>
        <v>1996.6960000000001</v>
      </c>
      <c r="M66" s="26">
        <f t="shared" si="6"/>
        <v>630.62315333333345</v>
      </c>
      <c r="N66" s="27">
        <f t="shared" si="7"/>
        <v>20219.490846666667</v>
      </c>
    </row>
    <row r="67" spans="1:14" ht="18" x14ac:dyDescent="0.35">
      <c r="A67" s="19" t="s">
        <v>231</v>
      </c>
      <c r="B67" s="20" t="s">
        <v>232</v>
      </c>
      <c r="C67" s="20" t="s">
        <v>153</v>
      </c>
      <c r="D67" s="21">
        <v>19819</v>
      </c>
      <c r="E67" s="22">
        <v>26</v>
      </c>
      <c r="F67" s="23">
        <f t="shared" ref="F67:F72" si="8">D67/30*E67</f>
        <v>17176.466666666667</v>
      </c>
      <c r="G67" s="24">
        <v>51</v>
      </c>
      <c r="H67" s="25">
        <f t="shared" ref="H67:H72" si="9">D67/30/8*G67</f>
        <v>4211.5375000000004</v>
      </c>
      <c r="I67" s="26">
        <f t="shared" ref="I67:I72" si="10">D67*6%</f>
        <v>1189.1399999999999</v>
      </c>
      <c r="J67" s="26">
        <f t="shared" ref="J67:J72" si="11">D67*3%</f>
        <v>594.56999999999994</v>
      </c>
      <c r="K67" s="26">
        <f t="shared" ref="K67:K72" si="12">D67*5%</f>
        <v>990.95</v>
      </c>
      <c r="L67" s="26">
        <f t="shared" ref="L67:L72" si="13">F67*12%</f>
        <v>2061.1759999999999</v>
      </c>
      <c r="M67" s="26">
        <f t="shared" ref="M67:M72" si="14">F67*3.79%</f>
        <v>650.98808666666673</v>
      </c>
      <c r="N67" s="27">
        <f t="shared" ref="N67:N72" si="15">F67+H67+I67+J67+K67-L67-M67</f>
        <v>21450.500079999998</v>
      </c>
    </row>
    <row r="68" spans="1:14" ht="18" x14ac:dyDescent="0.35">
      <c r="A68" s="19" t="s">
        <v>233</v>
      </c>
      <c r="B68" s="20" t="s">
        <v>234</v>
      </c>
      <c r="C68" s="20" t="s">
        <v>153</v>
      </c>
      <c r="D68" s="21">
        <v>19616</v>
      </c>
      <c r="E68" s="22">
        <v>30</v>
      </c>
      <c r="F68" s="23">
        <f t="shared" si="8"/>
        <v>19616</v>
      </c>
      <c r="G68" s="24">
        <v>45</v>
      </c>
      <c r="H68" s="25">
        <f t="shared" si="9"/>
        <v>3678</v>
      </c>
      <c r="I68" s="26">
        <f t="shared" si="10"/>
        <v>1176.96</v>
      </c>
      <c r="J68" s="26">
        <f t="shared" si="11"/>
        <v>588.48</v>
      </c>
      <c r="K68" s="26">
        <f t="shared" si="12"/>
        <v>980.80000000000007</v>
      </c>
      <c r="L68" s="26">
        <f t="shared" si="13"/>
        <v>2353.92</v>
      </c>
      <c r="M68" s="26">
        <f t="shared" si="14"/>
        <v>743.44640000000004</v>
      </c>
      <c r="N68" s="27">
        <f t="shared" si="15"/>
        <v>22942.873599999999</v>
      </c>
    </row>
    <row r="69" spans="1:14" ht="18" x14ac:dyDescent="0.35">
      <c r="A69" s="19" t="s">
        <v>235</v>
      </c>
      <c r="B69" s="20" t="s">
        <v>236</v>
      </c>
      <c r="C69" s="20" t="s">
        <v>153</v>
      </c>
      <c r="D69" s="21">
        <v>18903</v>
      </c>
      <c r="E69" s="22">
        <v>25</v>
      </c>
      <c r="F69" s="23">
        <f t="shared" si="8"/>
        <v>15752.5</v>
      </c>
      <c r="G69" s="24">
        <v>59</v>
      </c>
      <c r="H69" s="25">
        <f t="shared" si="9"/>
        <v>4646.9875000000002</v>
      </c>
      <c r="I69" s="26">
        <f t="shared" si="10"/>
        <v>1134.18</v>
      </c>
      <c r="J69" s="26">
        <f t="shared" si="11"/>
        <v>567.09</v>
      </c>
      <c r="K69" s="26">
        <f t="shared" si="12"/>
        <v>945.15000000000009</v>
      </c>
      <c r="L69" s="26">
        <f t="shared" si="13"/>
        <v>1890.3</v>
      </c>
      <c r="M69" s="26">
        <f t="shared" si="14"/>
        <v>597.01975000000004</v>
      </c>
      <c r="N69" s="27">
        <f t="shared" si="15"/>
        <v>20558.587750000002</v>
      </c>
    </row>
    <row r="70" spans="1:14" ht="18" x14ac:dyDescent="0.35">
      <c r="A70" s="19" t="s">
        <v>237</v>
      </c>
      <c r="B70" s="20" t="s">
        <v>238</v>
      </c>
      <c r="C70" s="20" t="s">
        <v>153</v>
      </c>
      <c r="D70" s="21">
        <v>19556</v>
      </c>
      <c r="E70" s="22">
        <v>26</v>
      </c>
      <c r="F70" s="23">
        <f t="shared" si="8"/>
        <v>16948.533333333333</v>
      </c>
      <c r="G70" s="24">
        <v>49</v>
      </c>
      <c r="H70" s="25">
        <f t="shared" si="9"/>
        <v>3992.6833333333334</v>
      </c>
      <c r="I70" s="26">
        <f t="shared" si="10"/>
        <v>1173.3599999999999</v>
      </c>
      <c r="J70" s="26">
        <f t="shared" si="11"/>
        <v>586.67999999999995</v>
      </c>
      <c r="K70" s="26">
        <f t="shared" si="12"/>
        <v>977.80000000000007</v>
      </c>
      <c r="L70" s="26">
        <f t="shared" si="13"/>
        <v>2033.8239999999998</v>
      </c>
      <c r="M70" s="26">
        <f t="shared" si="14"/>
        <v>642.34941333333336</v>
      </c>
      <c r="N70" s="27">
        <f t="shared" si="15"/>
        <v>21002.883253333333</v>
      </c>
    </row>
    <row r="71" spans="1:14" ht="18" x14ac:dyDescent="0.35">
      <c r="A71" s="19" t="s">
        <v>239</v>
      </c>
      <c r="B71" s="20" t="s">
        <v>240</v>
      </c>
      <c r="C71" s="20" t="s">
        <v>154</v>
      </c>
      <c r="D71" s="21">
        <v>15070</v>
      </c>
      <c r="E71" s="22">
        <v>28</v>
      </c>
      <c r="F71" s="23">
        <f t="shared" si="8"/>
        <v>14065.333333333332</v>
      </c>
      <c r="G71" s="24">
        <v>52</v>
      </c>
      <c r="H71" s="25">
        <f t="shared" si="9"/>
        <v>3265.1666666666665</v>
      </c>
      <c r="I71" s="26">
        <f t="shared" si="10"/>
        <v>904.19999999999993</v>
      </c>
      <c r="J71" s="26">
        <f t="shared" si="11"/>
        <v>452.09999999999997</v>
      </c>
      <c r="K71" s="26">
        <f t="shared" si="12"/>
        <v>753.5</v>
      </c>
      <c r="L71" s="26">
        <f t="shared" si="13"/>
        <v>1687.8399999999997</v>
      </c>
      <c r="M71" s="26">
        <f t="shared" si="14"/>
        <v>533.07613333333336</v>
      </c>
      <c r="N71" s="27">
        <f t="shared" si="15"/>
        <v>17219.383866666667</v>
      </c>
    </row>
    <row r="72" spans="1:14" ht="18" x14ac:dyDescent="0.35">
      <c r="A72" s="19" t="s">
        <v>241</v>
      </c>
      <c r="B72" s="20" t="s">
        <v>242</v>
      </c>
      <c r="C72" s="20" t="s">
        <v>153</v>
      </c>
      <c r="D72" s="21">
        <v>17190</v>
      </c>
      <c r="E72" s="22">
        <v>28</v>
      </c>
      <c r="F72" s="23">
        <f t="shared" si="8"/>
        <v>16044</v>
      </c>
      <c r="G72" s="24">
        <v>50</v>
      </c>
      <c r="H72" s="25">
        <f t="shared" si="9"/>
        <v>3581.25</v>
      </c>
      <c r="I72" s="26">
        <f t="shared" si="10"/>
        <v>1031.3999999999999</v>
      </c>
      <c r="J72" s="26">
        <f t="shared" si="11"/>
        <v>515.69999999999993</v>
      </c>
      <c r="K72" s="26">
        <f t="shared" si="12"/>
        <v>859.5</v>
      </c>
      <c r="L72" s="26">
        <f t="shared" si="13"/>
        <v>1925.28</v>
      </c>
      <c r="M72" s="26">
        <f t="shared" si="14"/>
        <v>608.06760000000008</v>
      </c>
      <c r="N72" s="27">
        <f t="shared" si="15"/>
        <v>19498.502400000005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Chanakya Kumar ISBS PGDM</dc:creator>
  <cp:lastModifiedBy>Chanakya Kumar ISBS PGDM</cp:lastModifiedBy>
  <dcterms:created xsi:type="dcterms:W3CDTF">2024-09-10T11:51:53Z</dcterms:created>
  <dcterms:modified xsi:type="dcterms:W3CDTF">2024-09-15T13:39:03Z</dcterms:modified>
</cp:coreProperties>
</file>